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F99" i="2"/>
  <c r="E99"/>
  <c r="F98"/>
  <c r="E98"/>
  <c r="F97"/>
  <c r="E97"/>
  <c r="F96"/>
  <c r="E96"/>
  <c r="F93"/>
  <c r="E93"/>
  <c r="F92"/>
  <c r="E92"/>
  <c r="F91"/>
  <c r="E91"/>
  <c r="F90"/>
  <c r="E90"/>
  <c r="F89"/>
  <c r="E89"/>
  <c r="F87"/>
  <c r="E87"/>
  <c r="P77"/>
  <c r="Q77"/>
  <c r="P80"/>
  <c r="P79" s="1"/>
  <c r="Q80"/>
  <c r="F94" s="1"/>
  <c r="Q79" l="1"/>
  <c r="Q78" s="1"/>
  <c r="E94"/>
  <c r="P78"/>
  <c r="E85"/>
  <c r="E88" s="1"/>
  <c r="D12"/>
  <c r="E12"/>
  <c r="F12"/>
  <c r="G12"/>
  <c r="C96" s="1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C97" s="1"/>
  <c r="H16"/>
  <c r="I16"/>
  <c r="J16"/>
  <c r="K16"/>
  <c r="L16"/>
  <c r="M16"/>
  <c r="N16"/>
  <c r="D17"/>
  <c r="E17"/>
  <c r="F17"/>
  <c r="G17"/>
  <c r="H17"/>
  <c r="I17"/>
  <c r="J17"/>
  <c r="K17"/>
  <c r="L17"/>
  <c r="M17"/>
  <c r="N17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C98" s="1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D24"/>
  <c r="E24"/>
  <c r="F24"/>
  <c r="G24"/>
  <c r="C99" s="1"/>
  <c r="H24"/>
  <c r="I24"/>
  <c r="J24"/>
  <c r="K24"/>
  <c r="L24"/>
  <c r="M24"/>
  <c r="N24"/>
  <c r="D25"/>
  <c r="E25"/>
  <c r="F25"/>
  <c r="G25"/>
  <c r="H25"/>
  <c r="I25"/>
  <c r="J25"/>
  <c r="K25"/>
  <c r="L25"/>
  <c r="M25"/>
  <c r="N25"/>
  <c r="D26"/>
  <c r="E26"/>
  <c r="F26"/>
  <c r="G26"/>
  <c r="H26"/>
  <c r="I26"/>
  <c r="J26"/>
  <c r="K26"/>
  <c r="L26"/>
  <c r="M26"/>
  <c r="N26"/>
  <c r="D27"/>
  <c r="E27"/>
  <c r="F27"/>
  <c r="G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D31"/>
  <c r="E31"/>
  <c r="F31"/>
  <c r="G31"/>
  <c r="H31"/>
  <c r="I31"/>
  <c r="J31"/>
  <c r="K31"/>
  <c r="L31"/>
  <c r="M31"/>
  <c r="N31"/>
  <c r="D32"/>
  <c r="E32"/>
  <c r="F32"/>
  <c r="G32"/>
  <c r="H32"/>
  <c r="I32"/>
  <c r="J32"/>
  <c r="K32"/>
  <c r="L32"/>
  <c r="M32"/>
  <c r="N32"/>
  <c r="D33"/>
  <c r="E33"/>
  <c r="F33"/>
  <c r="G33"/>
  <c r="H33"/>
  <c r="I33"/>
  <c r="J33"/>
  <c r="K33"/>
  <c r="L33"/>
  <c r="M33"/>
  <c r="N33"/>
  <c r="D34"/>
  <c r="E34"/>
  <c r="F34"/>
  <c r="G34"/>
  <c r="H34"/>
  <c r="I34"/>
  <c r="J34"/>
  <c r="K34"/>
  <c r="L34"/>
  <c r="M34"/>
  <c r="N34"/>
  <c r="D35"/>
  <c r="E35"/>
  <c r="F35"/>
  <c r="G35"/>
  <c r="H35"/>
  <c r="I35"/>
  <c r="J35"/>
  <c r="K35"/>
  <c r="L35"/>
  <c r="M35"/>
  <c r="N35"/>
  <c r="D36"/>
  <c r="E36"/>
  <c r="F36"/>
  <c r="G36"/>
  <c r="H36"/>
  <c r="I36"/>
  <c r="J36"/>
  <c r="K36"/>
  <c r="L36"/>
  <c r="M36"/>
  <c r="N36"/>
  <c r="D37"/>
  <c r="E37"/>
  <c r="F37"/>
  <c r="G37"/>
  <c r="H37"/>
  <c r="I37"/>
  <c r="J37"/>
  <c r="K37"/>
  <c r="L37"/>
  <c r="M37"/>
  <c r="N37"/>
  <c r="D38"/>
  <c r="E38"/>
  <c r="F38"/>
  <c r="G38"/>
  <c r="C93" s="1"/>
  <c r="H38"/>
  <c r="I38"/>
  <c r="J38"/>
  <c r="K38"/>
  <c r="L38"/>
  <c r="M38"/>
  <c r="N38"/>
  <c r="D39"/>
  <c r="E39"/>
  <c r="F39"/>
  <c r="G39"/>
  <c r="H39"/>
  <c r="I39"/>
  <c r="J39"/>
  <c r="K39"/>
  <c r="L39"/>
  <c r="M39"/>
  <c r="N39"/>
  <c r="D40"/>
  <c r="E40"/>
  <c r="F40"/>
  <c r="G40"/>
  <c r="H40"/>
  <c r="I40"/>
  <c r="J40"/>
  <c r="K40"/>
  <c r="L40"/>
  <c r="M40"/>
  <c r="N40"/>
  <c r="D41"/>
  <c r="E41"/>
  <c r="F41"/>
  <c r="G41"/>
  <c r="H41"/>
  <c r="I41"/>
  <c r="J41"/>
  <c r="K41"/>
  <c r="L41"/>
  <c r="M41"/>
  <c r="N41"/>
  <c r="D42"/>
  <c r="E42"/>
  <c r="F42"/>
  <c r="G42"/>
  <c r="H42"/>
  <c r="I42"/>
  <c r="J42"/>
  <c r="K42"/>
  <c r="L42"/>
  <c r="M42"/>
  <c r="N42"/>
  <c r="D43"/>
  <c r="E43"/>
  <c r="F43"/>
  <c r="G43"/>
  <c r="H43"/>
  <c r="I43"/>
  <c r="J43"/>
  <c r="K43"/>
  <c r="L43"/>
  <c r="M43"/>
  <c r="N43"/>
  <c r="D44"/>
  <c r="E44"/>
  <c r="F44"/>
  <c r="G44"/>
  <c r="H44"/>
  <c r="I44"/>
  <c r="J44"/>
  <c r="K44"/>
  <c r="L44"/>
  <c r="M44"/>
  <c r="N44"/>
  <c r="D45"/>
  <c r="E45"/>
  <c r="F45"/>
  <c r="G45"/>
  <c r="H45"/>
  <c r="I45"/>
  <c r="J45"/>
  <c r="K45"/>
  <c r="L45"/>
  <c r="M45"/>
  <c r="N45"/>
  <c r="D46"/>
  <c r="E46"/>
  <c r="F46"/>
  <c r="G46"/>
  <c r="H46"/>
  <c r="I46"/>
  <c r="J46"/>
  <c r="K46"/>
  <c r="L46"/>
  <c r="M46"/>
  <c r="N46"/>
  <c r="D47"/>
  <c r="E47"/>
  <c r="F47"/>
  <c r="G47"/>
  <c r="H47"/>
  <c r="I47"/>
  <c r="J47"/>
  <c r="K47"/>
  <c r="L47"/>
  <c r="M47"/>
  <c r="N47"/>
  <c r="D48"/>
  <c r="E48"/>
  <c r="F48"/>
  <c r="G48"/>
  <c r="H48"/>
  <c r="I48"/>
  <c r="J48"/>
  <c r="K48"/>
  <c r="L48"/>
  <c r="M48"/>
  <c r="N48"/>
  <c r="D49"/>
  <c r="E49"/>
  <c r="F49"/>
  <c r="G49"/>
  <c r="H49"/>
  <c r="I49"/>
  <c r="J49"/>
  <c r="K49"/>
  <c r="L49"/>
  <c r="M49"/>
  <c r="N49"/>
  <c r="D50"/>
  <c r="E50"/>
  <c r="F50"/>
  <c r="G50"/>
  <c r="H50"/>
  <c r="I50"/>
  <c r="J50"/>
  <c r="K50"/>
  <c r="L50"/>
  <c r="M50"/>
  <c r="N50"/>
  <c r="D51"/>
  <c r="E51"/>
  <c r="F51"/>
  <c r="G51"/>
  <c r="H51"/>
  <c r="I51"/>
  <c r="J51"/>
  <c r="K51"/>
  <c r="L51"/>
  <c r="M51"/>
  <c r="N51"/>
  <c r="D52"/>
  <c r="E52"/>
  <c r="F52"/>
  <c r="G52"/>
  <c r="C89" s="1"/>
  <c r="H52"/>
  <c r="I52"/>
  <c r="J52"/>
  <c r="K52"/>
  <c r="L52"/>
  <c r="M52"/>
  <c r="N52"/>
  <c r="D53"/>
  <c r="E53"/>
  <c r="F53"/>
  <c r="G53"/>
  <c r="H53"/>
  <c r="I53"/>
  <c r="J53"/>
  <c r="K53"/>
  <c r="L53"/>
  <c r="M53"/>
  <c r="N53"/>
  <c r="D54"/>
  <c r="E54"/>
  <c r="F54"/>
  <c r="G54"/>
  <c r="H54"/>
  <c r="I54"/>
  <c r="J54"/>
  <c r="K54"/>
  <c r="L54"/>
  <c r="M54"/>
  <c r="N54"/>
  <c r="D55"/>
  <c r="E55"/>
  <c r="F55"/>
  <c r="G55"/>
  <c r="H55"/>
  <c r="I55"/>
  <c r="J55"/>
  <c r="K55"/>
  <c r="L55"/>
  <c r="M55"/>
  <c r="N55"/>
  <c r="D56"/>
  <c r="E56"/>
  <c r="F56"/>
  <c r="G56"/>
  <c r="H56"/>
  <c r="I56"/>
  <c r="J56"/>
  <c r="K56"/>
  <c r="L56"/>
  <c r="M56"/>
  <c r="N56"/>
  <c r="D57"/>
  <c r="E57"/>
  <c r="F57"/>
  <c r="G57"/>
  <c r="C90" s="1"/>
  <c r="H57"/>
  <c r="I57"/>
  <c r="J57"/>
  <c r="K57"/>
  <c r="L57"/>
  <c r="M57"/>
  <c r="N57"/>
  <c r="D58"/>
  <c r="E58"/>
  <c r="F58"/>
  <c r="G58"/>
  <c r="H58"/>
  <c r="I58"/>
  <c r="J58"/>
  <c r="K58"/>
  <c r="L58"/>
  <c r="M58"/>
  <c r="N58"/>
  <c r="D59"/>
  <c r="E59"/>
  <c r="F59"/>
  <c r="G59"/>
  <c r="H59"/>
  <c r="I59"/>
  <c r="J59"/>
  <c r="K59"/>
  <c r="L59"/>
  <c r="M59"/>
  <c r="N59"/>
  <c r="D60"/>
  <c r="E60"/>
  <c r="F60"/>
  <c r="G60"/>
  <c r="H60"/>
  <c r="I60"/>
  <c r="J60"/>
  <c r="K60"/>
  <c r="L60"/>
  <c r="M60"/>
  <c r="N60"/>
  <c r="D61"/>
  <c r="E61"/>
  <c r="F61"/>
  <c r="G61"/>
  <c r="H61"/>
  <c r="I61"/>
  <c r="J61"/>
  <c r="K61"/>
  <c r="L61"/>
  <c r="M61"/>
  <c r="N61"/>
  <c r="D62"/>
  <c r="E62"/>
  <c r="F62"/>
  <c r="G62"/>
  <c r="H62"/>
  <c r="I62"/>
  <c r="J62"/>
  <c r="K62"/>
  <c r="L62"/>
  <c r="M62"/>
  <c r="N62"/>
  <c r="D63"/>
  <c r="E63"/>
  <c r="F63"/>
  <c r="G63"/>
  <c r="C91" s="1"/>
  <c r="H63"/>
  <c r="I63"/>
  <c r="J63"/>
  <c r="K63"/>
  <c r="L63"/>
  <c r="M63"/>
  <c r="N63"/>
  <c r="D64"/>
  <c r="E64"/>
  <c r="F64"/>
  <c r="G64"/>
  <c r="H64"/>
  <c r="I64"/>
  <c r="J64"/>
  <c r="K64"/>
  <c r="L64"/>
  <c r="M64"/>
  <c r="N64"/>
  <c r="D65"/>
  <c r="E65"/>
  <c r="F65"/>
  <c r="G65"/>
  <c r="C92" s="1"/>
  <c r="H65"/>
  <c r="I65"/>
  <c r="J65"/>
  <c r="K65"/>
  <c r="L65"/>
  <c r="M65"/>
  <c r="N65"/>
  <c r="D66"/>
  <c r="E66"/>
  <c r="F66"/>
  <c r="G66"/>
  <c r="H66"/>
  <c r="I66"/>
  <c r="J66"/>
  <c r="K66"/>
  <c r="L66"/>
  <c r="M66"/>
  <c r="N66"/>
  <c r="D67"/>
  <c r="E67"/>
  <c r="F67"/>
  <c r="G67"/>
  <c r="H67"/>
  <c r="I67"/>
  <c r="J67"/>
  <c r="K67"/>
  <c r="L67"/>
  <c r="M67"/>
  <c r="N67"/>
  <c r="D68"/>
  <c r="E68"/>
  <c r="F68"/>
  <c r="G68"/>
  <c r="H68"/>
  <c r="I68"/>
  <c r="J68"/>
  <c r="K68"/>
  <c r="L68"/>
  <c r="M68"/>
  <c r="N68"/>
  <c r="D69"/>
  <c r="E69"/>
  <c r="F69"/>
  <c r="G69"/>
  <c r="H69"/>
  <c r="I69"/>
  <c r="J69"/>
  <c r="K69"/>
  <c r="L69"/>
  <c r="M69"/>
  <c r="N69"/>
  <c r="D70"/>
  <c r="E70"/>
  <c r="F70"/>
  <c r="G70"/>
  <c r="H70"/>
  <c r="I70"/>
  <c r="J70"/>
  <c r="K70"/>
  <c r="L70"/>
  <c r="M70"/>
  <c r="N70"/>
  <c r="D71"/>
  <c r="E71"/>
  <c r="F71"/>
  <c r="G71"/>
  <c r="H71"/>
  <c r="I71"/>
  <c r="J71"/>
  <c r="K71"/>
  <c r="L71"/>
  <c r="M71"/>
  <c r="N71"/>
  <c r="D72"/>
  <c r="E72"/>
  <c r="F72"/>
  <c r="G72"/>
  <c r="H72"/>
  <c r="I72"/>
  <c r="J72"/>
  <c r="K72"/>
  <c r="L72"/>
  <c r="M72"/>
  <c r="N72"/>
  <c r="D73"/>
  <c r="E73"/>
  <c r="F73"/>
  <c r="G73"/>
  <c r="H73"/>
  <c r="I73"/>
  <c r="J73"/>
  <c r="K73"/>
  <c r="L73"/>
  <c r="M73"/>
  <c r="N73"/>
  <c r="D74"/>
  <c r="E74"/>
  <c r="F74"/>
  <c r="G74"/>
  <c r="H74"/>
  <c r="I74"/>
  <c r="J74"/>
  <c r="K74"/>
  <c r="L74"/>
  <c r="M74"/>
  <c r="N74"/>
  <c r="D75"/>
  <c r="E75"/>
  <c r="F75"/>
  <c r="G75"/>
  <c r="H75"/>
  <c r="I75"/>
  <c r="J75"/>
  <c r="K75"/>
  <c r="L75"/>
  <c r="M75"/>
  <c r="N75"/>
  <c r="D76"/>
  <c r="E76"/>
  <c r="F76"/>
  <c r="G76"/>
  <c r="H76"/>
  <c r="I76"/>
  <c r="J76"/>
  <c r="K76"/>
  <c r="L76"/>
  <c r="M76"/>
  <c r="N7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12"/>
  <c r="O77" i="1"/>
  <c r="O76"/>
  <c r="O75"/>
  <c r="O75" i="2" s="1"/>
  <c r="O74" i="1"/>
  <c r="O73"/>
  <c r="O73" i="2" s="1"/>
  <c r="O72" i="1"/>
  <c r="O72" i="2" s="1"/>
  <c r="O71" i="1"/>
  <c r="O71" i="2" s="1"/>
  <c r="O70" i="1"/>
  <c r="O70" i="2" s="1"/>
  <c r="O69" i="1"/>
  <c r="O69" i="2" s="1"/>
  <c r="O68" i="1"/>
  <c r="O68" i="2" s="1"/>
  <c r="O67" i="1"/>
  <c r="O67" i="2" s="1"/>
  <c r="O66" i="1"/>
  <c r="O66" i="2" s="1"/>
  <c r="O65" i="1"/>
  <c r="O65" i="2" s="1"/>
  <c r="D92" s="1"/>
  <c r="O64" i="1"/>
  <c r="O64" i="2" s="1"/>
  <c r="O63" i="1"/>
  <c r="O63" i="2" s="1"/>
  <c r="D91" s="1"/>
  <c r="O62" i="1"/>
  <c r="O62" i="2" s="1"/>
  <c r="O61" i="1"/>
  <c r="O61" i="2" s="1"/>
  <c r="O60" i="1"/>
  <c r="O60" i="2" s="1"/>
  <c r="O59" i="1"/>
  <c r="O59" i="2" s="1"/>
  <c r="O58" i="1"/>
  <c r="O58" i="2" s="1"/>
  <c r="O57" i="1"/>
  <c r="O57" i="2" s="1"/>
  <c r="D90" s="1"/>
  <c r="O56" i="1"/>
  <c r="O56" i="2" s="1"/>
  <c r="O55" i="1"/>
  <c r="O55" i="2" s="1"/>
  <c r="O54" i="1"/>
  <c r="O54" i="2" s="1"/>
  <c r="O53" i="1"/>
  <c r="O53" i="2" s="1"/>
  <c r="O52" i="1"/>
  <c r="O52" i="2" s="1"/>
  <c r="D89" s="1"/>
  <c r="O51" i="1"/>
  <c r="O51" i="2" s="1"/>
  <c r="O50" i="1"/>
  <c r="O50" i="2" s="1"/>
  <c r="O49" i="1"/>
  <c r="O49" i="2" s="1"/>
  <c r="O48" i="1"/>
  <c r="O48" i="2" s="1"/>
  <c r="O47" i="1"/>
  <c r="O47" i="2" s="1"/>
  <c r="O46" i="1"/>
  <c r="O46" i="2" s="1"/>
  <c r="O45" i="1"/>
  <c r="O45" i="2" s="1"/>
  <c r="O44" i="1"/>
  <c r="O44" i="2" s="1"/>
  <c r="O43" i="1"/>
  <c r="O43" i="2" s="1"/>
  <c r="O42" i="1"/>
  <c r="O42" i="2" s="1"/>
  <c r="O41" i="1"/>
  <c r="O41" i="2" s="1"/>
  <c r="O40" i="1"/>
  <c r="O40" i="2" s="1"/>
  <c r="O39" i="1"/>
  <c r="O39" i="2" s="1"/>
  <c r="O38" i="1"/>
  <c r="O38" i="2" s="1"/>
  <c r="D93" s="1"/>
  <c r="O37" i="1"/>
  <c r="O37" i="2" s="1"/>
  <c r="O36" i="1"/>
  <c r="O36" i="2" s="1"/>
  <c r="O35" i="1"/>
  <c r="O35" i="2" s="1"/>
  <c r="O34" i="1"/>
  <c r="O34" i="2" s="1"/>
  <c r="O33" i="1"/>
  <c r="O33" i="2" s="1"/>
  <c r="O32" i="1"/>
  <c r="O32" i="2" s="1"/>
  <c r="O31" i="1"/>
  <c r="O31" i="2" s="1"/>
  <c r="O30" i="1"/>
  <c r="O30" i="2" s="1"/>
  <c r="O29" i="1"/>
  <c r="O29" i="2" s="1"/>
  <c r="O28" i="1"/>
  <c r="O28" i="2" s="1"/>
  <c r="O27" i="1"/>
  <c r="O27" i="2" s="1"/>
  <c r="O26" i="1"/>
  <c r="O26" i="2" s="1"/>
  <c r="O25" i="1"/>
  <c r="O25" i="2" s="1"/>
  <c r="O24" i="1"/>
  <c r="O24" i="2" s="1"/>
  <c r="D99" s="1"/>
  <c r="O23" i="1"/>
  <c r="O23" i="2" s="1"/>
  <c r="O22" i="1"/>
  <c r="O22" i="2" s="1"/>
  <c r="D98" s="1"/>
  <c r="O21" i="1"/>
  <c r="O21" i="2" s="1"/>
  <c r="O20" i="1"/>
  <c r="O20" i="2" s="1"/>
  <c r="O19" i="1"/>
  <c r="O19" i="2" s="1"/>
  <c r="O18" i="1"/>
  <c r="O18" i="2" s="1"/>
  <c r="O17" i="1"/>
  <c r="O17" i="2" s="1"/>
  <c r="O16" i="1"/>
  <c r="O16" i="2" s="1"/>
  <c r="D97" s="1"/>
  <c r="O15" i="1"/>
  <c r="O15" i="2" s="1"/>
  <c r="O14" i="1"/>
  <c r="O14" i="2" s="1"/>
  <c r="O13" i="1"/>
  <c r="O13" i="2" s="1"/>
  <c r="O12" i="1"/>
  <c r="O12" i="2" s="1"/>
  <c r="D96" s="1"/>
  <c r="F85" l="1"/>
  <c r="F88" s="1"/>
  <c r="D87"/>
  <c r="C87"/>
  <c r="O74"/>
  <c r="O77" s="1"/>
  <c r="O76"/>
  <c r="N77"/>
  <c r="M77"/>
  <c r="L77"/>
  <c r="K77"/>
  <c r="J77"/>
  <c r="I77"/>
  <c r="H77"/>
  <c r="G77"/>
  <c r="F77"/>
  <c r="E77"/>
  <c r="D77"/>
  <c r="C77"/>
  <c r="N80" l="1"/>
  <c r="N79" s="1"/>
  <c r="N78" s="1"/>
  <c r="L80"/>
  <c r="L79" s="1"/>
  <c r="L78" s="1"/>
  <c r="J80"/>
  <c r="J79" s="1"/>
  <c r="J78" s="1"/>
  <c r="H80"/>
  <c r="H79" s="1"/>
  <c r="H78" s="1"/>
  <c r="F80"/>
  <c r="F79" s="1"/>
  <c r="F78" s="1"/>
  <c r="D80"/>
  <c r="D79" s="1"/>
  <c r="D78" s="1"/>
  <c r="C80"/>
  <c r="C79" s="1"/>
  <c r="C78" s="1"/>
  <c r="O80"/>
  <c r="M80"/>
  <c r="M79" s="1"/>
  <c r="M78" s="1"/>
  <c r="K80"/>
  <c r="K79" s="1"/>
  <c r="K78" s="1"/>
  <c r="I80"/>
  <c r="I79" s="1"/>
  <c r="I78" s="1"/>
  <c r="G80"/>
  <c r="E80"/>
  <c r="E79" s="1"/>
  <c r="E78" s="1"/>
  <c r="G79" l="1"/>
  <c r="C94"/>
  <c r="O79"/>
  <c r="D94"/>
  <c r="S37"/>
  <c r="G78" l="1"/>
  <c r="C85"/>
  <c r="C88" s="1"/>
  <c r="O78"/>
  <c r="D85"/>
  <c r="D88" s="1"/>
</calcChain>
</file>

<file path=xl/sharedStrings.xml><?xml version="1.0" encoding="utf-8"?>
<sst xmlns="http://schemas.openxmlformats.org/spreadsheetml/2006/main" count="299" uniqueCount="140">
  <si>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</si>
  <si>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</si>
  <si>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</si>
  <si>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</si>
  <si>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</si>
  <si>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</si>
  <si>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</si>
  <si>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</si>
  <si>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</si>
  <si>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</si>
  <si>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</si>
  <si>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</si>
  <si>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</si>
  <si>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</si>
  <si>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</si>
  <si>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</si>
  <si>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</si>
  <si>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</si>
  <si>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</si>
  <si>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</si>
  <si>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</si>
  <si>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</si>
  <si>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</si>
  <si>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</si>
  <si>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</si>
  <si>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</si>
  <si>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</si>
  <si>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</si>
  <si>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</si>
  <si>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</si>
  <si>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</si>
  <si>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</si>
  <si>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</si>
  <si>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</si>
  <si>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</si>
  <si>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</si>
  <si>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</si>
  <si>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</si>
  <si>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</si>
  <si>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</si>
  <si>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</si>
  <si>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</si>
  <si>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</si>
  <si>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</si>
  <si>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</si>
  <si>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</si>
  <si>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</si>
  <si>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</si>
  <si>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</si>
  <si>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</si>
  <si>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</si>
  <si>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</si>
  <si>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</si>
  <si>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</si>
  <si>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</si>
  <si>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</si>
  <si>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</si>
  <si>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</si>
  <si>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</si>
  <si>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</si>
  <si>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</si>
  <si>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</si>
  <si>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</si>
  <si>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</si>
  <si>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</si>
  <si>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</si>
  <si>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</si>
  <si>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</si>
  <si>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</si>
  <si>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</si>
  <si>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</si>
  <si>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</si>
  <si>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</si>
  <si>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</si>
  <si>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</si>
  <si>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</si>
  <si>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</si>
  <si>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</si>
  <si>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</si>
  <si>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</si>
  <si>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</si>
  <si>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</si>
  <si>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</si>
  <si>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</si>
  <si>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</si>
  <si>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</si>
  <si>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</si>
  <si>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</si>
  <si>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</si>
  <si>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</si>
  <si>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</si>
  <si>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</si>
  <si>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</si>
  <si>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</si>
  <si>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</si>
  <si>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</si>
  <si>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</si>
  <si>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</si>
  <si>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</si>
  <si>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</si>
  <si>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</si>
  <si>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</si>
  <si>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</si>
  <si>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</si>
  <si>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</si>
  <si>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</si>
  <si>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</si>
  <si>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pordouits industriels</t>
  </si>
  <si>
    <t>Eurostat</t>
  </si>
  <si>
    <t>Millions d'euros</t>
  </si>
  <si>
    <t>non disponible</t>
  </si>
  <si>
    <t xml:space="preserve">France </t>
  </si>
  <si>
    <t>proposé</t>
  </si>
  <si>
    <t>Industries alimentaires; fabrication de boissons et de produits à base de tabac</t>
  </si>
  <si>
    <t>TIME/GEO</t>
  </si>
  <si>
    <t>2017</t>
  </si>
  <si>
    <t>Caractères spécial :</t>
  </si>
  <si>
    <t>:</t>
  </si>
  <si>
    <t>avant RAS</t>
  </si>
  <si>
    <t>après RAS</t>
  </si>
  <si>
    <t>total pays</t>
  </si>
  <si>
    <t>total services hors transport</t>
  </si>
  <si>
    <t>pour la France RAS  somme NAF 86 à 92, 60 et 79</t>
  </si>
  <si>
    <t>TEI</t>
  </si>
  <si>
    <t>actuel</t>
  </si>
  <si>
    <t>pays</t>
  </si>
  <si>
    <t>services</t>
  </si>
  <si>
    <t xml:space="preserve">dont </t>
  </si>
  <si>
    <t xml:space="preserve"> - Transports</t>
  </si>
  <si>
    <t>services hors transports</t>
  </si>
  <si>
    <t xml:space="preserve"> - Services financiers, hors assurances</t>
  </si>
  <si>
    <t xml:space="preserve"> - Services juridiques et comptables; sièges sociaux</t>
  </si>
  <si>
    <t xml:space="preserve"> - Services liés à l'emploi</t>
  </si>
  <si>
    <t xml:space="preserve"> - 'Services de sécurité et d'enquête; </t>
  </si>
  <si>
    <t>Construction</t>
  </si>
  <si>
    <t>biens</t>
  </si>
  <si>
    <t xml:space="preserve"> - Produits de l'agriculture </t>
  </si>
  <si>
    <t xml:space="preserve"> - industries alimentaires, boisson</t>
  </si>
  <si>
    <t xml:space="preserve"> - Chimie</t>
  </si>
  <si>
    <t xml:space="preserve"> - Produits en caoutchouc et en plastique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</si>
</sst>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quotePrefix="1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3" fillId="0" borderId="0" xfId="0" applyNumberFormat="1" applyFont="1" applyFill="1" applyBorder="1" applyAlignment="1"/>
    <xf numFmtId="0" fontId="3" fillId="0" borderId="0" xfId="0" applyFont="1"/>
    <xf numFmtId="0" fontId="3" fillId="4" borderId="0" xfId="0" applyFont="1" applyFill="1"/>
    <xf numFmtId="0" fontId="3" fillId="3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0" borderId="0" xfId="0" applyFont="1"/>
    <xf numFmtId="165" fontId="3" fillId="0" borderId="0" xfId="0" applyNumberFormat="1" applyFont="1"/>
    <xf numFmtId="165" fontId="3" fillId="4" borderId="0" xfId="0" applyNumberFormat="1" applyFont="1" applyFill="1"/>
    <xf numFmtId="0" fontId="3" fillId="4" borderId="0" xfId="0" applyNumberFormat="1" applyFont="1" applyFill="1" applyBorder="1" applyAlignment="1"/>
    <xf numFmtId="0" fontId="3" fillId="5" borderId="0" xfId="0" applyFont="1" applyFill="1"/>
    <xf numFmtId="0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3" borderId="3" xfId="0" applyNumberFormat="1" applyFont="1" applyFill="1" applyBorder="1" applyAlignment="1"/>
    <xf numFmtId="16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3" fillId="5" borderId="1" xfId="0" applyNumberFormat="1" applyFont="1" applyFill="1" applyBorder="1" applyAlignment="1"/>
    <xf numFmtId="0" fontId="5" fillId="5" borderId="1" xfId="0" applyNumberFormat="1" applyFont="1" applyFill="1" applyBorder="1" applyAlignment="1"/>
    <xf numFmtId="165" fontId="6" fillId="0" borderId="0" xfId="0" applyNumberFormat="1" applyFont="1"/>
    <xf numFmtId="0" fontId="1" fillId="5" borderId="3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7" fillId="0" borderId="0" xfId="0" applyFont="1"/>
    <xf numFmtId="0" fontId="3" fillId="0" borderId="4" xfId="0" applyFont="1" applyBorder="1"/>
    <xf numFmtId="0" fontId="3" fillId="5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5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4" xfId="0" applyFont="1" applyBorder="1"/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11" xfId="0" quotePrefix="1" applyFont="1" applyBorder="1"/>
    <xf numFmtId="165" fontId="3" fillId="0" borderId="1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8" fillId="0" borderId="5" xfId="0" applyFont="1" applyBorder="1"/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quotePrefix="1" applyFont="1" applyBorder="1"/>
    <xf numFmtId="0" fontId="3" fillId="0" borderId="12" xfId="0" quotePrefix="1" applyFont="1" applyBorder="1"/>
    <xf numFmtId="165" fontId="3" fillId="0" borderId="16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67</xdr:row>
      <xdr:rowOff>142876</xdr:rowOff>
    </xdr:from>
    <xdr:to>
      <xdr:col>17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opLeftCell="A62" workbookViewId="0">
      <selection activeCell="A66" sqref="A66:A76"/>
    </sheetView>
  </sheetViews>
  <sheetFormatPr baseColWidth="10" defaultColWidth="9.7109375" defaultRowHeight="15"/>
  <cols>
    <col min="1" max="1" width="28.5703125" customWidth="1"/>
  </cols>
  <sheetData>
    <row r="1" spans="1:15">
      <c r="A1" s="16" t="s">
        <v>0</v>
      </c>
    </row>
    <row r="3" spans="1:15">
      <c r="A3" s="16" t="s">
        <v>1</v>
      </c>
      <c r="B3" s="17">
        <v>44357.545590277776</v>
      </c>
    </row>
    <row r="4" spans="1:15">
      <c r="A4" s="16" t="s">
        <v>2</v>
      </c>
      <c r="B4" s="17">
        <v>44358.500000023152</v>
      </c>
    </row>
    <row r="5" spans="1:15">
      <c r="A5" s="16" t="s">
        <v>3</v>
      </c>
      <c r="B5" s="16" t="s">
        <v>108</v>
      </c>
    </row>
    <row r="7" spans="1:15">
      <c r="A7" s="16" t="s">
        <v>4</v>
      </c>
      <c r="B7" s="16" t="s">
        <v>109</v>
      </c>
    </row>
    <row r="8" spans="1:15">
      <c r="A8" s="16" t="s">
        <v>5</v>
      </c>
      <c r="B8" s="16" t="s">
        <v>103</v>
      </c>
    </row>
    <row r="9" spans="1:15">
      <c r="A9" s="16" t="s">
        <v>6</v>
      </c>
      <c r="B9" s="16" t="s">
        <v>113</v>
      </c>
    </row>
    <row r="11" spans="1:15">
      <c r="A11" s="18" t="s">
        <v>7</v>
      </c>
      <c r="B11" s="18" t="s">
        <v>114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18" t="s">
        <v>17</v>
      </c>
      <c r="M11" s="18" t="s">
        <v>18</v>
      </c>
      <c r="N11" s="18" t="s">
        <v>19</v>
      </c>
      <c r="O11" s="19" t="s">
        <v>105</v>
      </c>
    </row>
    <row r="12" spans="1:15">
      <c r="A12" s="18" t="s">
        <v>21</v>
      </c>
      <c r="B12" s="18" t="s">
        <v>115</v>
      </c>
      <c r="C12" s="20">
        <v>9918.6</v>
      </c>
      <c r="D12" s="21">
        <v>4300.99</v>
      </c>
      <c r="E12" s="21">
        <v>4320.16</v>
      </c>
      <c r="F12" s="22">
        <v>47157</v>
      </c>
      <c r="G12" s="21">
        <v>36946.230000000003</v>
      </c>
      <c r="H12" s="20">
        <v>31327.8</v>
      </c>
      <c r="I12" s="21">
        <v>3586.78</v>
      </c>
      <c r="J12" s="22">
        <v>20086</v>
      </c>
      <c r="K12" s="21">
        <v>4616.0600000000004</v>
      </c>
      <c r="L12" s="21">
        <v>3737.62</v>
      </c>
      <c r="M12" s="21">
        <v>4565.96</v>
      </c>
      <c r="N12" s="22">
        <v>15284</v>
      </c>
      <c r="O12" s="4">
        <f>SUM(C12:N12)</f>
        <v>185847.19999999998</v>
      </c>
    </row>
    <row r="13" spans="1:15">
      <c r="A13" s="18" t="s">
        <v>23</v>
      </c>
      <c r="B13" s="18" t="s">
        <v>115</v>
      </c>
      <c r="C13" s="20">
        <v>0.5</v>
      </c>
      <c r="D13" s="21">
        <v>2.54</v>
      </c>
      <c r="E13" s="21">
        <v>2.72</v>
      </c>
      <c r="F13" s="22">
        <v>26</v>
      </c>
      <c r="G13" s="21">
        <v>2.02</v>
      </c>
      <c r="H13" s="20">
        <v>58.5</v>
      </c>
      <c r="I13" s="21">
        <v>3.83</v>
      </c>
      <c r="J13" s="22">
        <v>1</v>
      </c>
      <c r="K13" s="20">
        <v>2.5</v>
      </c>
      <c r="L13" s="21">
        <v>9.34</v>
      </c>
      <c r="M13" s="21">
        <v>0.32</v>
      </c>
      <c r="N13" s="22">
        <v>0</v>
      </c>
      <c r="O13" s="4">
        <f t="shared" ref="O13:O76" si="0">SUM(C13:N13)</f>
        <v>109.27</v>
      </c>
    </row>
    <row r="14" spans="1:15">
      <c r="A14" s="18" t="s">
        <v>25</v>
      </c>
      <c r="B14" s="18" t="s">
        <v>115</v>
      </c>
      <c r="C14" s="20">
        <v>41.9</v>
      </c>
      <c r="D14" s="21">
        <v>11.93</v>
      </c>
      <c r="E14" s="21">
        <v>754.67</v>
      </c>
      <c r="F14" s="22">
        <v>695</v>
      </c>
      <c r="G14" s="21">
        <v>1750.61</v>
      </c>
      <c r="H14" s="20">
        <v>493.8</v>
      </c>
      <c r="I14" s="21">
        <v>2.4700000000000002</v>
      </c>
      <c r="J14" s="22">
        <v>355</v>
      </c>
      <c r="K14" s="21">
        <v>15.13</v>
      </c>
      <c r="L14" s="21">
        <v>83.53</v>
      </c>
      <c r="M14" s="21">
        <v>3372.64</v>
      </c>
      <c r="N14" s="21">
        <v>1450.67</v>
      </c>
      <c r="O14" s="4">
        <f t="shared" si="0"/>
        <v>9027.3499999999985</v>
      </c>
    </row>
    <row r="15" spans="1:15">
      <c r="A15" s="18" t="s">
        <v>27</v>
      </c>
      <c r="B15" s="18" t="s">
        <v>115</v>
      </c>
      <c r="C15" s="20">
        <v>58.6</v>
      </c>
      <c r="D15" s="21">
        <v>7.52</v>
      </c>
      <c r="E15" s="21">
        <v>170.96</v>
      </c>
      <c r="F15" s="22">
        <v>2041</v>
      </c>
      <c r="G15" s="21">
        <v>680.28</v>
      </c>
      <c r="H15" s="20">
        <v>704.3</v>
      </c>
      <c r="I15" s="21">
        <v>114.56</v>
      </c>
      <c r="J15" s="22">
        <v>512</v>
      </c>
      <c r="K15" s="21">
        <v>20.23</v>
      </c>
      <c r="L15" s="21">
        <v>10.58</v>
      </c>
      <c r="M15" s="21">
        <v>138.18</v>
      </c>
      <c r="N15" s="21">
        <v>2.2799999999999998</v>
      </c>
      <c r="O15" s="4">
        <f t="shared" si="0"/>
        <v>4460.4899999999989</v>
      </c>
    </row>
    <row r="16" spans="1:15">
      <c r="A16" s="18" t="s">
        <v>29</v>
      </c>
      <c r="B16" s="18" t="s">
        <v>115</v>
      </c>
      <c r="C16" s="20">
        <v>12406.8</v>
      </c>
      <c r="D16" s="20">
        <v>2076.9</v>
      </c>
      <c r="E16" s="21">
        <v>6547.12</v>
      </c>
      <c r="F16" s="22">
        <v>41494</v>
      </c>
      <c r="G16" s="20">
        <v>35305.1</v>
      </c>
      <c r="H16" s="22">
        <v>45117</v>
      </c>
      <c r="I16" s="21">
        <v>1896.38</v>
      </c>
      <c r="J16" s="22">
        <v>21236</v>
      </c>
      <c r="K16" s="21">
        <v>4498.75</v>
      </c>
      <c r="L16" s="20">
        <v>4150.1000000000004</v>
      </c>
      <c r="M16" s="21">
        <v>7198.51</v>
      </c>
      <c r="N16" s="21">
        <v>29393.54</v>
      </c>
      <c r="O16" s="4">
        <f t="shared" si="0"/>
        <v>211320.2</v>
      </c>
    </row>
    <row r="17" spans="1:15">
      <c r="A17" s="18" t="s">
        <v>31</v>
      </c>
      <c r="B17" s="18" t="s">
        <v>115</v>
      </c>
      <c r="C17" s="20">
        <v>17.8</v>
      </c>
      <c r="D17" s="20">
        <v>24.8</v>
      </c>
      <c r="E17" s="21">
        <v>8.5299999999999994</v>
      </c>
      <c r="F17" s="22">
        <v>82</v>
      </c>
      <c r="G17" s="21">
        <v>678.35</v>
      </c>
      <c r="H17" s="20">
        <v>63.6</v>
      </c>
      <c r="I17" s="21">
        <v>12.92</v>
      </c>
      <c r="J17" s="22">
        <v>36</v>
      </c>
      <c r="K17" s="21">
        <v>17.559999999999999</v>
      </c>
      <c r="L17" s="21">
        <v>62.47</v>
      </c>
      <c r="M17" s="21">
        <v>41.06</v>
      </c>
      <c r="N17" s="21">
        <v>7.99</v>
      </c>
      <c r="O17" s="4">
        <f t="shared" si="0"/>
        <v>1053.08</v>
      </c>
    </row>
    <row r="18" spans="1:15">
      <c r="A18" s="18" t="s">
        <v>32</v>
      </c>
      <c r="B18" s="18" t="s">
        <v>115</v>
      </c>
      <c r="C18" s="20">
        <v>123.2</v>
      </c>
      <c r="D18" s="21">
        <v>8.24</v>
      </c>
      <c r="E18" s="21">
        <v>22.28</v>
      </c>
      <c r="F18" s="22">
        <v>267</v>
      </c>
      <c r="G18" s="21">
        <v>458.48</v>
      </c>
      <c r="H18" s="22">
        <v>376</v>
      </c>
      <c r="I18" s="21">
        <v>21.78</v>
      </c>
      <c r="J18" s="22">
        <v>176</v>
      </c>
      <c r="K18" s="21">
        <v>34.25</v>
      </c>
      <c r="L18" s="21">
        <v>23.87</v>
      </c>
      <c r="M18" s="21">
        <v>11.47</v>
      </c>
      <c r="N18" s="21">
        <v>4.57</v>
      </c>
      <c r="O18" s="4">
        <f t="shared" si="0"/>
        <v>1527.1399999999999</v>
      </c>
    </row>
    <row r="19" spans="1:15">
      <c r="A19" s="18" t="s">
        <v>33</v>
      </c>
      <c r="B19" s="18" t="s">
        <v>115</v>
      </c>
      <c r="C19" s="20">
        <v>948.6</v>
      </c>
      <c r="D19" s="21">
        <v>194.63</v>
      </c>
      <c r="E19" s="21">
        <v>275.44</v>
      </c>
      <c r="F19" s="22">
        <v>4387</v>
      </c>
      <c r="G19" s="21">
        <v>1750.41</v>
      </c>
      <c r="H19" s="20">
        <v>1395.1</v>
      </c>
      <c r="I19" s="21">
        <v>239.56</v>
      </c>
      <c r="J19" s="22">
        <v>1454</v>
      </c>
      <c r="K19" s="20">
        <v>355.5</v>
      </c>
      <c r="L19" s="21">
        <v>395.36</v>
      </c>
      <c r="M19" s="21">
        <v>270.35000000000002</v>
      </c>
      <c r="N19" s="21">
        <v>1959.72</v>
      </c>
      <c r="O19" s="4">
        <f t="shared" si="0"/>
        <v>13625.67</v>
      </c>
    </row>
    <row r="20" spans="1:15">
      <c r="A20" s="18" t="s">
        <v>34</v>
      </c>
      <c r="B20" s="18" t="s">
        <v>115</v>
      </c>
      <c r="C20" s="20">
        <v>80.5</v>
      </c>
      <c r="D20" s="21">
        <v>27.35</v>
      </c>
      <c r="E20" s="21">
        <v>7.0000000000000007E-2</v>
      </c>
      <c r="F20" s="22">
        <v>173</v>
      </c>
      <c r="G20" s="21">
        <v>104.11</v>
      </c>
      <c r="H20" s="20">
        <v>81.3</v>
      </c>
      <c r="I20" s="21">
        <v>22.76</v>
      </c>
      <c r="J20" s="22">
        <v>19</v>
      </c>
      <c r="K20" s="21">
        <v>16.22</v>
      </c>
      <c r="L20" s="21">
        <v>42.65</v>
      </c>
      <c r="M20" s="22">
        <v>0</v>
      </c>
      <c r="N20" s="22">
        <v>0</v>
      </c>
      <c r="O20" s="4">
        <f t="shared" si="0"/>
        <v>566.95999999999992</v>
      </c>
    </row>
    <row r="21" spans="1:15">
      <c r="A21" s="18" t="s">
        <v>35</v>
      </c>
      <c r="B21" s="18" t="s">
        <v>115</v>
      </c>
      <c r="C21" s="20">
        <v>127.2</v>
      </c>
      <c r="D21" s="21">
        <v>163.41</v>
      </c>
      <c r="E21" s="21">
        <v>74.709999999999994</v>
      </c>
      <c r="F21" s="22">
        <v>510</v>
      </c>
      <c r="G21" s="21">
        <v>876.89</v>
      </c>
      <c r="H21" s="20">
        <v>424.3</v>
      </c>
      <c r="I21" s="20">
        <v>80.599999999999994</v>
      </c>
      <c r="J21" s="22">
        <v>105</v>
      </c>
      <c r="K21" s="21">
        <v>45.26</v>
      </c>
      <c r="L21" s="21">
        <v>117.36</v>
      </c>
      <c r="M21" s="21">
        <v>75.569999999999993</v>
      </c>
      <c r="N21" s="21">
        <v>335.56</v>
      </c>
      <c r="O21" s="4">
        <f t="shared" si="0"/>
        <v>2935.8600000000006</v>
      </c>
    </row>
    <row r="22" spans="1:15">
      <c r="A22" s="18" t="s">
        <v>36</v>
      </c>
      <c r="B22" s="18" t="s">
        <v>115</v>
      </c>
      <c r="C22" s="20">
        <v>1140.4000000000001</v>
      </c>
      <c r="D22" s="21">
        <v>197.63</v>
      </c>
      <c r="E22" s="20">
        <v>331.8</v>
      </c>
      <c r="F22" s="22">
        <v>1801</v>
      </c>
      <c r="G22" s="20">
        <v>1803.9</v>
      </c>
      <c r="H22" s="20">
        <v>2390.3000000000002</v>
      </c>
      <c r="I22" s="21">
        <v>350.31</v>
      </c>
      <c r="J22" s="22">
        <v>696</v>
      </c>
      <c r="K22" s="21">
        <v>342.73</v>
      </c>
      <c r="L22" s="21">
        <v>177.03</v>
      </c>
      <c r="M22" s="21">
        <v>96.05</v>
      </c>
      <c r="N22" s="21">
        <v>396.05</v>
      </c>
      <c r="O22" s="4">
        <f t="shared" si="0"/>
        <v>9723.1999999999989</v>
      </c>
    </row>
    <row r="23" spans="1:15">
      <c r="A23" s="18" t="s">
        <v>37</v>
      </c>
      <c r="B23" s="18" t="s">
        <v>115</v>
      </c>
      <c r="C23" s="20">
        <v>389.5</v>
      </c>
      <c r="D23" s="21">
        <v>4.0599999999999996</v>
      </c>
      <c r="E23" s="21">
        <v>102.46</v>
      </c>
      <c r="F23" s="22">
        <v>31</v>
      </c>
      <c r="G23" s="21">
        <v>144.74</v>
      </c>
      <c r="H23" s="22">
        <v>813</v>
      </c>
      <c r="I23" s="21">
        <v>59.15</v>
      </c>
      <c r="J23" s="22">
        <v>224</v>
      </c>
      <c r="K23" s="21">
        <v>44.69</v>
      </c>
      <c r="L23" s="21">
        <v>37.56</v>
      </c>
      <c r="M23" s="22">
        <v>0</v>
      </c>
      <c r="N23" s="21">
        <v>168.92</v>
      </c>
      <c r="O23" s="4">
        <f t="shared" si="0"/>
        <v>2019.0800000000002</v>
      </c>
    </row>
    <row r="24" spans="1:15">
      <c r="A24" s="18" t="s">
        <v>38</v>
      </c>
      <c r="B24" s="18" t="s">
        <v>115</v>
      </c>
      <c r="C24" s="20">
        <v>1017.7</v>
      </c>
      <c r="D24" s="21">
        <v>188.55</v>
      </c>
      <c r="E24" s="21">
        <v>411.13</v>
      </c>
      <c r="F24" s="22">
        <v>2894</v>
      </c>
      <c r="G24" s="21">
        <v>2909.48</v>
      </c>
      <c r="H24" s="20">
        <v>1805.7</v>
      </c>
      <c r="I24" s="21">
        <v>242.76</v>
      </c>
      <c r="J24" s="22">
        <v>888</v>
      </c>
      <c r="K24" s="21">
        <v>470.94</v>
      </c>
      <c r="L24" s="21">
        <v>348.56</v>
      </c>
      <c r="M24" s="21">
        <v>386.66</v>
      </c>
      <c r="N24" s="21">
        <v>2832.86</v>
      </c>
      <c r="O24" s="4">
        <f t="shared" si="0"/>
        <v>14396.340000000002</v>
      </c>
    </row>
    <row r="25" spans="1:15">
      <c r="A25" s="18" t="s">
        <v>39</v>
      </c>
      <c r="B25" s="18" t="s">
        <v>115</v>
      </c>
      <c r="C25" s="20">
        <v>181.5</v>
      </c>
      <c r="D25" s="21">
        <v>85.05</v>
      </c>
      <c r="E25" s="20">
        <v>51.7</v>
      </c>
      <c r="F25" s="22">
        <v>443</v>
      </c>
      <c r="G25" s="21">
        <v>920.57</v>
      </c>
      <c r="H25" s="22">
        <v>1337</v>
      </c>
      <c r="I25" s="21">
        <v>66.41</v>
      </c>
      <c r="J25" s="22">
        <v>367</v>
      </c>
      <c r="K25" s="21">
        <v>85.36</v>
      </c>
      <c r="L25" s="21">
        <v>158.13999999999999</v>
      </c>
      <c r="M25" s="21">
        <v>54.13</v>
      </c>
      <c r="N25" s="21">
        <v>1011.25</v>
      </c>
      <c r="O25" s="4">
        <f t="shared" si="0"/>
        <v>4761.1100000000006</v>
      </c>
    </row>
    <row r="26" spans="1:15">
      <c r="A26" s="18" t="s">
        <v>40</v>
      </c>
      <c r="B26" s="18" t="s">
        <v>115</v>
      </c>
      <c r="C26" s="20">
        <v>12.6</v>
      </c>
      <c r="D26" s="21">
        <v>13.26</v>
      </c>
      <c r="E26" s="21">
        <v>21.38</v>
      </c>
      <c r="F26" s="22">
        <v>247</v>
      </c>
      <c r="G26" s="21">
        <v>93.67</v>
      </c>
      <c r="H26" s="20">
        <v>454.4</v>
      </c>
      <c r="I26" s="21">
        <v>19.18</v>
      </c>
      <c r="J26" s="22">
        <v>0</v>
      </c>
      <c r="K26" s="21">
        <v>9.49</v>
      </c>
      <c r="L26" s="21">
        <v>5.81</v>
      </c>
      <c r="M26" s="21">
        <v>1.39</v>
      </c>
      <c r="N26" s="21">
        <v>21.69</v>
      </c>
      <c r="O26" s="4">
        <f t="shared" si="0"/>
        <v>899.86999999999989</v>
      </c>
    </row>
    <row r="27" spans="1:15">
      <c r="A27" s="18" t="s">
        <v>41</v>
      </c>
      <c r="B27" s="18" t="s">
        <v>115</v>
      </c>
      <c r="C27" s="20">
        <v>301.39999999999998</v>
      </c>
      <c r="D27" s="20">
        <v>74.900000000000006</v>
      </c>
      <c r="E27" s="21">
        <v>222.96</v>
      </c>
      <c r="F27" s="22">
        <v>895</v>
      </c>
      <c r="G27" s="21">
        <v>1593.02</v>
      </c>
      <c r="H27" s="20">
        <v>386.7</v>
      </c>
      <c r="I27" s="21">
        <v>219.63</v>
      </c>
      <c r="J27" s="22">
        <v>1062</v>
      </c>
      <c r="K27" s="21">
        <v>616.76</v>
      </c>
      <c r="L27" s="21">
        <v>181.08</v>
      </c>
      <c r="M27" s="21">
        <v>149.33000000000001</v>
      </c>
      <c r="N27" s="21">
        <v>409.75</v>
      </c>
      <c r="O27" s="4">
        <f t="shared" si="0"/>
        <v>6112.53</v>
      </c>
    </row>
    <row r="28" spans="1:15">
      <c r="A28" s="18" t="s">
        <v>42</v>
      </c>
      <c r="B28" s="18" t="s">
        <v>115</v>
      </c>
      <c r="C28" s="22">
        <v>0</v>
      </c>
      <c r="D28" s="21">
        <v>0.76</v>
      </c>
      <c r="E28" s="21">
        <v>18.04</v>
      </c>
      <c r="F28" s="22">
        <v>92</v>
      </c>
      <c r="G28" s="21">
        <v>83.83</v>
      </c>
      <c r="H28" s="20">
        <v>15.7</v>
      </c>
      <c r="I28" s="20">
        <v>8.1999999999999993</v>
      </c>
      <c r="J28" s="22">
        <v>90</v>
      </c>
      <c r="K28" s="22">
        <v>0</v>
      </c>
      <c r="L28" s="21">
        <v>3.22</v>
      </c>
      <c r="M28" s="21">
        <v>1.61</v>
      </c>
      <c r="N28" s="21">
        <v>115.28</v>
      </c>
      <c r="O28" s="4">
        <f t="shared" si="0"/>
        <v>428.64</v>
      </c>
    </row>
    <row r="29" spans="1:15">
      <c r="A29" s="18" t="s">
        <v>43</v>
      </c>
      <c r="B29" s="18" t="s">
        <v>115</v>
      </c>
      <c r="C29" s="22">
        <v>0</v>
      </c>
      <c r="D29" s="21">
        <v>1.41</v>
      </c>
      <c r="E29" s="21">
        <v>23.72</v>
      </c>
      <c r="F29" s="22">
        <v>81</v>
      </c>
      <c r="G29" s="21">
        <v>238.95</v>
      </c>
      <c r="H29" s="20">
        <v>82.1</v>
      </c>
      <c r="I29" s="21">
        <v>13.48</v>
      </c>
      <c r="J29" s="22">
        <v>286</v>
      </c>
      <c r="K29" s="21">
        <v>1.41</v>
      </c>
      <c r="L29" s="21">
        <v>6.33</v>
      </c>
      <c r="M29" s="21">
        <v>10.29</v>
      </c>
      <c r="N29" s="22">
        <v>0</v>
      </c>
      <c r="O29" s="4">
        <f t="shared" si="0"/>
        <v>744.68999999999994</v>
      </c>
    </row>
    <row r="30" spans="1:15">
      <c r="A30" s="18" t="s">
        <v>44</v>
      </c>
      <c r="B30" s="18" t="s">
        <v>115</v>
      </c>
      <c r="C30" s="22">
        <v>0</v>
      </c>
      <c r="D30" s="21">
        <v>27.35</v>
      </c>
      <c r="E30" s="20">
        <v>90.5</v>
      </c>
      <c r="F30" s="22">
        <v>1136</v>
      </c>
      <c r="G30" s="21">
        <v>1157.44</v>
      </c>
      <c r="H30" s="20">
        <v>560.4</v>
      </c>
      <c r="I30" s="21">
        <v>83.38</v>
      </c>
      <c r="J30" s="22">
        <v>0</v>
      </c>
      <c r="K30" s="21">
        <v>62.83</v>
      </c>
      <c r="L30" s="21">
        <v>46.59</v>
      </c>
      <c r="M30" s="21">
        <v>6.86</v>
      </c>
      <c r="N30" s="21">
        <v>917.66</v>
      </c>
      <c r="O30" s="4">
        <f t="shared" si="0"/>
        <v>4089.01</v>
      </c>
    </row>
    <row r="31" spans="1:15">
      <c r="A31" s="18" t="s">
        <v>45</v>
      </c>
      <c r="B31" s="18" t="s">
        <v>115</v>
      </c>
      <c r="C31" s="22">
        <v>0</v>
      </c>
      <c r="D31" s="21">
        <v>11.32</v>
      </c>
      <c r="E31" s="21">
        <v>1.03</v>
      </c>
      <c r="F31" s="22">
        <v>31</v>
      </c>
      <c r="G31" s="21">
        <v>369.41</v>
      </c>
      <c r="H31" s="22">
        <v>0</v>
      </c>
      <c r="I31" s="21">
        <v>5.38</v>
      </c>
      <c r="J31" s="22">
        <v>5</v>
      </c>
      <c r="K31" s="22">
        <v>0</v>
      </c>
      <c r="L31" s="21">
        <v>0.52</v>
      </c>
      <c r="M31" s="22">
        <v>0</v>
      </c>
      <c r="N31" s="21">
        <v>25.11</v>
      </c>
      <c r="O31" s="4">
        <f t="shared" si="0"/>
        <v>448.77000000000004</v>
      </c>
    </row>
    <row r="32" spans="1:15">
      <c r="A32" s="18" t="s">
        <v>46</v>
      </c>
      <c r="B32" s="18" t="s">
        <v>115</v>
      </c>
      <c r="C32" s="22">
        <v>0</v>
      </c>
      <c r="D32" s="20">
        <v>2.2000000000000002</v>
      </c>
      <c r="E32" s="22">
        <v>0</v>
      </c>
      <c r="F32" s="22">
        <v>0</v>
      </c>
      <c r="G32" s="21">
        <v>11.59</v>
      </c>
      <c r="H32" s="20">
        <v>4.7</v>
      </c>
      <c r="I32" s="21">
        <v>0.68</v>
      </c>
      <c r="J32" s="22">
        <v>0</v>
      </c>
      <c r="K32" s="22">
        <v>0</v>
      </c>
      <c r="L32" s="21">
        <v>0.42</v>
      </c>
      <c r="M32" s="21">
        <v>1.93</v>
      </c>
      <c r="N32" s="22">
        <v>0</v>
      </c>
      <c r="O32" s="4">
        <f t="shared" si="0"/>
        <v>21.52</v>
      </c>
    </row>
    <row r="33" spans="1:15">
      <c r="A33" s="18" t="s">
        <v>48</v>
      </c>
      <c r="B33" s="18" t="s">
        <v>115</v>
      </c>
      <c r="C33" s="20">
        <v>1.2</v>
      </c>
      <c r="D33" s="21">
        <v>17.93</v>
      </c>
      <c r="E33" s="21">
        <v>4.08</v>
      </c>
      <c r="F33" s="22">
        <v>8</v>
      </c>
      <c r="G33" s="21">
        <v>226.85</v>
      </c>
      <c r="H33" s="20">
        <v>85.5</v>
      </c>
      <c r="I33" s="21">
        <v>4.82</v>
      </c>
      <c r="J33" s="22">
        <v>44</v>
      </c>
      <c r="K33" s="20">
        <v>5.3</v>
      </c>
      <c r="L33" s="21">
        <v>3.84</v>
      </c>
      <c r="M33" s="20">
        <v>7.5</v>
      </c>
      <c r="N33" s="21">
        <v>67.34</v>
      </c>
      <c r="O33" s="4">
        <f t="shared" si="0"/>
        <v>476.36</v>
      </c>
    </row>
    <row r="34" spans="1:15">
      <c r="A34" s="18" t="s">
        <v>49</v>
      </c>
      <c r="B34" s="18" t="s">
        <v>115</v>
      </c>
      <c r="C34" s="20">
        <v>286.10000000000002</v>
      </c>
      <c r="D34" s="21">
        <v>114.29</v>
      </c>
      <c r="E34" s="21">
        <v>214.02</v>
      </c>
      <c r="F34" s="22">
        <v>835</v>
      </c>
      <c r="G34" s="21">
        <v>215.94</v>
      </c>
      <c r="H34" s="20">
        <v>93.1</v>
      </c>
      <c r="I34" s="21">
        <v>26.79</v>
      </c>
      <c r="J34" s="22">
        <v>799</v>
      </c>
      <c r="K34" s="21">
        <v>102.09</v>
      </c>
      <c r="L34" s="21">
        <v>171.01</v>
      </c>
      <c r="M34" s="21">
        <v>564.71</v>
      </c>
      <c r="N34" s="22">
        <v>1308</v>
      </c>
      <c r="O34" s="4">
        <f t="shared" si="0"/>
        <v>4730.05</v>
      </c>
    </row>
    <row r="35" spans="1:15">
      <c r="A35" s="18" t="s">
        <v>50</v>
      </c>
      <c r="B35" s="18" t="s">
        <v>115</v>
      </c>
      <c r="C35" s="22">
        <v>583</v>
      </c>
      <c r="D35" s="21">
        <v>250.12</v>
      </c>
      <c r="E35" s="21">
        <v>156.79</v>
      </c>
      <c r="F35" s="22">
        <v>2138</v>
      </c>
      <c r="G35" s="21">
        <v>2553.7800000000002</v>
      </c>
      <c r="H35" s="20">
        <v>1606.7</v>
      </c>
      <c r="I35" s="21">
        <v>167.78</v>
      </c>
      <c r="J35" s="22">
        <v>581</v>
      </c>
      <c r="K35" s="21">
        <v>335.41</v>
      </c>
      <c r="L35" s="20">
        <v>179.1</v>
      </c>
      <c r="M35" s="21">
        <v>167.12</v>
      </c>
      <c r="N35" s="21">
        <v>1579.65</v>
      </c>
      <c r="O35" s="4">
        <f t="shared" si="0"/>
        <v>10298.450000000001</v>
      </c>
    </row>
    <row r="36" spans="1:15">
      <c r="A36" s="18" t="s">
        <v>51</v>
      </c>
      <c r="B36" s="18" t="s">
        <v>115</v>
      </c>
      <c r="C36" s="20">
        <v>25.3</v>
      </c>
      <c r="D36" s="21">
        <v>21.61</v>
      </c>
      <c r="E36" s="21">
        <v>23.18</v>
      </c>
      <c r="F36" s="22">
        <v>293</v>
      </c>
      <c r="G36" s="21">
        <v>376.35</v>
      </c>
      <c r="H36" s="20">
        <v>115.5</v>
      </c>
      <c r="I36" s="21">
        <v>14.42</v>
      </c>
      <c r="J36" s="22">
        <v>127</v>
      </c>
      <c r="K36" s="21">
        <v>22.95</v>
      </c>
      <c r="L36" s="21">
        <v>31.23</v>
      </c>
      <c r="M36" s="21">
        <v>3.54</v>
      </c>
      <c r="N36" s="21">
        <v>329.85</v>
      </c>
      <c r="O36" s="4">
        <f t="shared" si="0"/>
        <v>1383.9299999999998</v>
      </c>
    </row>
    <row r="37" spans="1:15">
      <c r="A37" s="18" t="s">
        <v>53</v>
      </c>
      <c r="B37" s="18" t="s">
        <v>115</v>
      </c>
      <c r="C37" s="20">
        <v>95.9</v>
      </c>
      <c r="D37" s="21">
        <v>35.590000000000003</v>
      </c>
      <c r="E37" s="21">
        <v>97.55</v>
      </c>
      <c r="F37" s="22">
        <v>2275</v>
      </c>
      <c r="G37" s="21">
        <v>829.54</v>
      </c>
      <c r="H37" s="20">
        <v>1418.1</v>
      </c>
      <c r="I37" s="21">
        <v>34.69</v>
      </c>
      <c r="J37" s="22">
        <v>113</v>
      </c>
      <c r="K37" s="21">
        <v>43.04</v>
      </c>
      <c r="L37" s="21">
        <v>14.84</v>
      </c>
      <c r="M37" s="21">
        <v>21.65</v>
      </c>
      <c r="N37" s="21">
        <v>537.58000000000004</v>
      </c>
      <c r="O37" s="4">
        <f t="shared" si="0"/>
        <v>5516.48</v>
      </c>
    </row>
    <row r="38" spans="1:15">
      <c r="A38" s="18" t="s">
        <v>55</v>
      </c>
      <c r="B38" s="18" t="s">
        <v>115</v>
      </c>
      <c r="C38" s="20">
        <v>116.7</v>
      </c>
      <c r="D38" s="21">
        <v>36.39</v>
      </c>
      <c r="E38" s="21">
        <v>0.41</v>
      </c>
      <c r="F38" s="22">
        <v>1407</v>
      </c>
      <c r="G38" s="21">
        <v>126.13</v>
      </c>
      <c r="H38" s="20">
        <v>407.2</v>
      </c>
      <c r="I38" s="21">
        <v>9.93</v>
      </c>
      <c r="J38" s="22">
        <v>48</v>
      </c>
      <c r="K38" s="21">
        <v>255.02</v>
      </c>
      <c r="L38" s="21">
        <v>89.76</v>
      </c>
      <c r="M38" s="21">
        <v>59.07</v>
      </c>
      <c r="N38" s="21">
        <v>31.96</v>
      </c>
      <c r="O38" s="4">
        <f t="shared" si="0"/>
        <v>2587.5700000000002</v>
      </c>
    </row>
    <row r="39" spans="1:15">
      <c r="A39" s="18" t="s">
        <v>56</v>
      </c>
      <c r="B39" s="18" t="s">
        <v>115</v>
      </c>
      <c r="C39" s="22">
        <v>44</v>
      </c>
      <c r="D39" s="21">
        <v>12.69</v>
      </c>
      <c r="E39" s="21">
        <v>6.32</v>
      </c>
      <c r="F39" s="22">
        <v>349</v>
      </c>
      <c r="G39" s="21">
        <v>139.91</v>
      </c>
      <c r="H39" s="20">
        <v>19.600000000000001</v>
      </c>
      <c r="I39" s="22">
        <v>0</v>
      </c>
      <c r="J39" s="22">
        <v>84</v>
      </c>
      <c r="K39" s="21">
        <v>48.83</v>
      </c>
      <c r="L39" s="21">
        <v>0.31</v>
      </c>
      <c r="M39" s="22">
        <v>0</v>
      </c>
      <c r="N39" s="22">
        <v>0</v>
      </c>
      <c r="O39" s="4">
        <f t="shared" si="0"/>
        <v>704.66</v>
      </c>
    </row>
    <row r="40" spans="1:15">
      <c r="A40" s="18" t="s">
        <v>57</v>
      </c>
      <c r="B40" s="18" t="s">
        <v>115</v>
      </c>
      <c r="C40" s="20">
        <v>187.7</v>
      </c>
      <c r="D40" s="21">
        <v>514.15</v>
      </c>
      <c r="E40" s="21">
        <v>214.56</v>
      </c>
      <c r="F40" s="22">
        <v>751</v>
      </c>
      <c r="G40" s="21">
        <v>1249.17</v>
      </c>
      <c r="H40" s="20">
        <v>1453.7</v>
      </c>
      <c r="I40" s="21">
        <v>10.89</v>
      </c>
      <c r="J40" s="22">
        <v>640</v>
      </c>
      <c r="K40" s="21">
        <v>108.62</v>
      </c>
      <c r="L40" s="21">
        <v>58.01</v>
      </c>
      <c r="M40" s="22">
        <v>0</v>
      </c>
      <c r="N40" s="22">
        <v>0</v>
      </c>
      <c r="O40" s="4">
        <f t="shared" si="0"/>
        <v>5187.8</v>
      </c>
    </row>
    <row r="41" spans="1:15">
      <c r="A41" s="18" t="s">
        <v>58</v>
      </c>
      <c r="B41" s="18" t="s">
        <v>115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1">
        <v>37.630000000000003</v>
      </c>
      <c r="N41" s="22">
        <v>0</v>
      </c>
      <c r="O41" s="4">
        <f t="shared" si="0"/>
        <v>37.630000000000003</v>
      </c>
    </row>
    <row r="42" spans="1:15">
      <c r="A42" s="18" t="s">
        <v>59</v>
      </c>
      <c r="B42" s="18" t="s">
        <v>115</v>
      </c>
      <c r="C42" s="20">
        <v>1445.2</v>
      </c>
      <c r="D42" s="21">
        <v>157.63</v>
      </c>
      <c r="E42" s="21">
        <v>665.32</v>
      </c>
      <c r="F42" s="22">
        <v>2625</v>
      </c>
      <c r="G42" s="21">
        <v>314.77</v>
      </c>
      <c r="H42" s="20">
        <v>2597.3000000000002</v>
      </c>
      <c r="I42" s="21">
        <v>263.02999999999997</v>
      </c>
      <c r="J42" s="22">
        <v>75</v>
      </c>
      <c r="K42" s="21">
        <v>511.43</v>
      </c>
      <c r="L42" s="21">
        <v>260.98</v>
      </c>
      <c r="M42" s="21">
        <v>238.62</v>
      </c>
      <c r="N42" s="21">
        <v>3271.15</v>
      </c>
      <c r="O42" s="4">
        <f t="shared" si="0"/>
        <v>12425.43</v>
      </c>
    </row>
    <row r="43" spans="1:15">
      <c r="A43" s="18" t="s">
        <v>60</v>
      </c>
      <c r="B43" s="18" t="s">
        <v>115</v>
      </c>
      <c r="C43" s="20">
        <v>162.69999999999999</v>
      </c>
      <c r="D43" s="21">
        <v>1.44</v>
      </c>
      <c r="E43" s="21">
        <v>92.32</v>
      </c>
      <c r="F43" s="22">
        <v>41</v>
      </c>
      <c r="G43" s="22">
        <v>0</v>
      </c>
      <c r="H43" s="20">
        <v>35.6</v>
      </c>
      <c r="I43" s="21">
        <v>1.1499999999999999</v>
      </c>
      <c r="J43" s="22">
        <v>0</v>
      </c>
      <c r="K43" s="21">
        <v>9.67</v>
      </c>
      <c r="L43" s="21">
        <v>23.66</v>
      </c>
      <c r="M43" s="21">
        <v>49.85</v>
      </c>
      <c r="N43" s="21">
        <v>27.39</v>
      </c>
      <c r="O43" s="4">
        <f t="shared" si="0"/>
        <v>444.78000000000003</v>
      </c>
    </row>
    <row r="44" spans="1:15">
      <c r="A44" s="18" t="s">
        <v>61</v>
      </c>
      <c r="B44" s="18" t="s">
        <v>115</v>
      </c>
      <c r="C44" s="20">
        <v>26.3</v>
      </c>
      <c r="D44" s="21">
        <v>0.61</v>
      </c>
      <c r="E44" s="21">
        <v>22.25</v>
      </c>
      <c r="F44" s="22">
        <v>45</v>
      </c>
      <c r="G44" s="21">
        <v>145.85</v>
      </c>
      <c r="H44" s="20">
        <v>103.6</v>
      </c>
      <c r="I44" s="21">
        <v>4.8600000000000003</v>
      </c>
      <c r="J44" s="22">
        <v>8</v>
      </c>
      <c r="K44" s="21">
        <v>53.05</v>
      </c>
      <c r="L44" s="21">
        <v>1.66</v>
      </c>
      <c r="M44" s="21">
        <v>31.62</v>
      </c>
      <c r="N44" s="21">
        <v>11.41</v>
      </c>
      <c r="O44" s="4">
        <f t="shared" si="0"/>
        <v>454.21000000000009</v>
      </c>
    </row>
    <row r="45" spans="1:15">
      <c r="A45" s="18" t="s">
        <v>62</v>
      </c>
      <c r="B45" s="18" t="s">
        <v>115</v>
      </c>
      <c r="C45" s="20">
        <v>267.7</v>
      </c>
      <c r="D45" s="21">
        <v>69.239999999999995</v>
      </c>
      <c r="E45" s="20">
        <v>108.7</v>
      </c>
      <c r="F45" s="22">
        <v>7272</v>
      </c>
      <c r="G45" s="21">
        <v>2455.83</v>
      </c>
      <c r="H45" s="20">
        <v>1679.5</v>
      </c>
      <c r="I45" s="21">
        <v>110.52</v>
      </c>
      <c r="J45" s="22">
        <v>137</v>
      </c>
      <c r="K45" s="21">
        <v>229.93</v>
      </c>
      <c r="L45" s="21">
        <v>637.45000000000005</v>
      </c>
      <c r="M45" s="21">
        <v>165.83</v>
      </c>
      <c r="N45" s="20">
        <v>151.80000000000001</v>
      </c>
      <c r="O45" s="4">
        <f t="shared" si="0"/>
        <v>13285.500000000002</v>
      </c>
    </row>
    <row r="46" spans="1:15">
      <c r="A46" s="18" t="s">
        <v>63</v>
      </c>
      <c r="B46" s="18" t="s">
        <v>115</v>
      </c>
      <c r="C46" s="20">
        <v>34.9</v>
      </c>
      <c r="D46" s="21">
        <v>1.48</v>
      </c>
      <c r="E46" s="21">
        <v>30.41</v>
      </c>
      <c r="F46" s="22">
        <v>409</v>
      </c>
      <c r="G46" s="21">
        <v>66.42</v>
      </c>
      <c r="H46" s="20">
        <v>23.5</v>
      </c>
      <c r="I46" s="21">
        <v>5.26</v>
      </c>
      <c r="J46" s="22">
        <v>23</v>
      </c>
      <c r="K46" s="21">
        <v>23.82</v>
      </c>
      <c r="L46" s="20">
        <v>2.8</v>
      </c>
      <c r="M46" s="21">
        <v>20.69</v>
      </c>
      <c r="N46" s="21">
        <v>506.77</v>
      </c>
      <c r="O46" s="4">
        <f t="shared" si="0"/>
        <v>1148.05</v>
      </c>
    </row>
    <row r="47" spans="1:15">
      <c r="A47" s="18" t="s">
        <v>65</v>
      </c>
      <c r="B47" s="18" t="s">
        <v>115</v>
      </c>
      <c r="C47" s="20">
        <v>48.1</v>
      </c>
      <c r="D47" s="21">
        <v>15.65</v>
      </c>
      <c r="E47" s="21">
        <v>31.26</v>
      </c>
      <c r="F47" s="22">
        <v>70</v>
      </c>
      <c r="G47" s="21">
        <v>454.43</v>
      </c>
      <c r="H47" s="20">
        <v>192.1</v>
      </c>
      <c r="I47" s="21">
        <v>6.03</v>
      </c>
      <c r="J47" s="22">
        <v>198</v>
      </c>
      <c r="K47" s="21">
        <v>152.58000000000001</v>
      </c>
      <c r="L47" s="21">
        <v>30.72</v>
      </c>
      <c r="M47" s="21">
        <v>76.650000000000006</v>
      </c>
      <c r="N47" s="21">
        <v>1124.24</v>
      </c>
      <c r="O47" s="4">
        <f t="shared" si="0"/>
        <v>2399.7600000000002</v>
      </c>
    </row>
    <row r="48" spans="1:15">
      <c r="A48" s="18" t="s">
        <v>66</v>
      </c>
      <c r="B48" s="18" t="s">
        <v>115</v>
      </c>
      <c r="C48" s="20">
        <v>100.1</v>
      </c>
      <c r="D48" s="21">
        <v>2.5099999999999998</v>
      </c>
      <c r="E48" s="21">
        <v>36.46</v>
      </c>
      <c r="F48" s="22">
        <v>322</v>
      </c>
      <c r="G48" s="21">
        <v>0.86</v>
      </c>
      <c r="H48" s="20">
        <v>53.8</v>
      </c>
      <c r="I48" s="21">
        <v>1.42</v>
      </c>
      <c r="J48" s="22">
        <v>157</v>
      </c>
      <c r="K48" s="20">
        <v>46.6</v>
      </c>
      <c r="L48" s="21">
        <v>30.82</v>
      </c>
      <c r="M48" s="21">
        <v>8.25</v>
      </c>
      <c r="N48" s="21">
        <v>49.08</v>
      </c>
      <c r="O48" s="4">
        <f t="shared" si="0"/>
        <v>808.90000000000009</v>
      </c>
    </row>
    <row r="49" spans="1:15">
      <c r="A49" s="18" t="s">
        <v>68</v>
      </c>
      <c r="B49" s="18" t="s">
        <v>115</v>
      </c>
      <c r="C49" s="20">
        <v>156.9</v>
      </c>
      <c r="D49" s="21">
        <v>7.79</v>
      </c>
      <c r="E49" s="21">
        <v>21.38</v>
      </c>
      <c r="F49" s="22">
        <v>137</v>
      </c>
      <c r="G49" s="21">
        <v>210.19</v>
      </c>
      <c r="H49" s="20">
        <v>58.1</v>
      </c>
      <c r="I49" s="21">
        <v>28.82</v>
      </c>
      <c r="J49" s="22">
        <v>0</v>
      </c>
      <c r="K49" s="21">
        <v>381.05</v>
      </c>
      <c r="L49" s="21">
        <v>80.84</v>
      </c>
      <c r="M49" s="21">
        <v>16.510000000000002</v>
      </c>
      <c r="N49" s="22">
        <v>0</v>
      </c>
      <c r="O49" s="4">
        <f t="shared" si="0"/>
        <v>1098.58</v>
      </c>
    </row>
    <row r="50" spans="1:15">
      <c r="A50" s="18" t="s">
        <v>69</v>
      </c>
      <c r="B50" s="18" t="s">
        <v>115</v>
      </c>
      <c r="C50" s="22">
        <v>20</v>
      </c>
      <c r="D50" s="21">
        <v>10.33</v>
      </c>
      <c r="E50" s="21">
        <v>12.51</v>
      </c>
      <c r="F50" s="22">
        <v>262</v>
      </c>
      <c r="G50" s="21">
        <v>228.38</v>
      </c>
      <c r="H50" s="20">
        <v>847.6</v>
      </c>
      <c r="I50" s="22">
        <v>17</v>
      </c>
      <c r="J50" s="22">
        <v>59</v>
      </c>
      <c r="K50" s="21">
        <v>45.86</v>
      </c>
      <c r="L50" s="21">
        <v>34.97</v>
      </c>
      <c r="M50" s="21">
        <v>31.09</v>
      </c>
      <c r="N50" s="21">
        <v>108.43</v>
      </c>
      <c r="O50" s="4">
        <f t="shared" si="0"/>
        <v>1677.17</v>
      </c>
    </row>
    <row r="51" spans="1:15">
      <c r="A51" s="18" t="s">
        <v>71</v>
      </c>
      <c r="B51" s="18" t="s">
        <v>115</v>
      </c>
      <c r="C51" s="20">
        <v>32.1</v>
      </c>
      <c r="D51" s="21">
        <v>65.86</v>
      </c>
      <c r="E51" s="21">
        <v>63.59</v>
      </c>
      <c r="F51" s="22">
        <v>606</v>
      </c>
      <c r="G51" s="21">
        <v>585.03</v>
      </c>
      <c r="H51" s="20">
        <v>540.9</v>
      </c>
      <c r="I51" s="21">
        <v>62.71</v>
      </c>
      <c r="J51" s="22">
        <v>148</v>
      </c>
      <c r="K51" s="21">
        <v>151.55000000000001</v>
      </c>
      <c r="L51" s="21">
        <v>52.92</v>
      </c>
      <c r="M51" s="21">
        <v>64.53</v>
      </c>
      <c r="N51" s="21">
        <v>396.05</v>
      </c>
      <c r="O51" s="4">
        <f t="shared" si="0"/>
        <v>2769.2400000000007</v>
      </c>
    </row>
    <row r="52" spans="1:15">
      <c r="A52" s="18" t="s">
        <v>72</v>
      </c>
      <c r="B52" s="18" t="s">
        <v>115</v>
      </c>
      <c r="C52" s="20">
        <v>352.5</v>
      </c>
      <c r="D52" s="21">
        <v>45.73</v>
      </c>
      <c r="E52" s="21">
        <v>63.82</v>
      </c>
      <c r="F52" s="22">
        <v>1323</v>
      </c>
      <c r="G52" s="21">
        <v>1720.74</v>
      </c>
      <c r="H52" s="20">
        <v>1438.4</v>
      </c>
      <c r="I52" s="21">
        <v>79.069999999999993</v>
      </c>
      <c r="J52" s="22">
        <v>685</v>
      </c>
      <c r="K52" s="21">
        <v>294.31</v>
      </c>
      <c r="L52" s="21">
        <v>36.11</v>
      </c>
      <c r="M52" s="21">
        <v>249.34</v>
      </c>
      <c r="N52" s="21">
        <v>2819.17</v>
      </c>
      <c r="O52" s="4">
        <f t="shared" si="0"/>
        <v>9107.19</v>
      </c>
    </row>
    <row r="53" spans="1:15">
      <c r="A53" s="18" t="s">
        <v>73</v>
      </c>
      <c r="B53" s="18" t="s">
        <v>115</v>
      </c>
      <c r="C53" s="20">
        <v>95.8</v>
      </c>
      <c r="D53" s="21">
        <v>12.72</v>
      </c>
      <c r="E53" s="21">
        <v>32.229999999999997</v>
      </c>
      <c r="F53" s="22">
        <v>670</v>
      </c>
      <c r="G53" s="21">
        <v>886.54</v>
      </c>
      <c r="H53" s="20">
        <v>170.4</v>
      </c>
      <c r="I53" s="21">
        <v>10.17</v>
      </c>
      <c r="J53" s="22">
        <v>60</v>
      </c>
      <c r="K53" s="21">
        <v>54.05</v>
      </c>
      <c r="L53" s="21">
        <v>12.24</v>
      </c>
      <c r="M53" s="21">
        <v>18.760000000000002</v>
      </c>
      <c r="N53" s="21">
        <v>180.34</v>
      </c>
      <c r="O53" s="4">
        <f t="shared" si="0"/>
        <v>2203.25</v>
      </c>
    </row>
    <row r="54" spans="1:15">
      <c r="A54" s="18" t="s">
        <v>74</v>
      </c>
      <c r="B54" s="18" t="s">
        <v>115</v>
      </c>
      <c r="C54" s="20">
        <v>309.7</v>
      </c>
      <c r="D54" s="22">
        <v>0</v>
      </c>
      <c r="E54" s="21">
        <v>5.45</v>
      </c>
      <c r="F54" s="22">
        <v>0</v>
      </c>
      <c r="G54" s="21">
        <v>270.04000000000002</v>
      </c>
      <c r="H54" s="20">
        <v>872.4</v>
      </c>
      <c r="I54" s="22">
        <v>0</v>
      </c>
      <c r="J54" s="22">
        <v>32</v>
      </c>
      <c r="K54" s="20">
        <v>4.0999999999999996</v>
      </c>
      <c r="L54" s="21">
        <v>3.63</v>
      </c>
      <c r="M54" s="21">
        <v>52.74</v>
      </c>
      <c r="N54" s="21">
        <v>53.64</v>
      </c>
      <c r="O54" s="4">
        <f t="shared" si="0"/>
        <v>1603.7000000000003</v>
      </c>
    </row>
    <row r="55" spans="1:15">
      <c r="A55" s="18" t="s">
        <v>76</v>
      </c>
      <c r="B55" s="18" t="s">
        <v>115</v>
      </c>
      <c r="C55" s="22">
        <v>0</v>
      </c>
      <c r="D55" s="23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4">
        <f t="shared" si="0"/>
        <v>0</v>
      </c>
    </row>
    <row r="56" spans="1:15">
      <c r="A56" s="18" t="s">
        <v>75</v>
      </c>
      <c r="B56" s="18" t="s">
        <v>115</v>
      </c>
      <c r="C56" s="20">
        <v>168.4</v>
      </c>
      <c r="D56" s="21">
        <v>75.849999999999994</v>
      </c>
      <c r="E56" s="20">
        <v>94.6</v>
      </c>
      <c r="F56" s="22">
        <v>3069</v>
      </c>
      <c r="G56" s="21">
        <v>693.33</v>
      </c>
      <c r="H56" s="20">
        <v>1099.4000000000001</v>
      </c>
      <c r="I56" s="21">
        <v>63.23</v>
      </c>
      <c r="J56" s="22">
        <v>384</v>
      </c>
      <c r="K56" s="21">
        <v>267.39</v>
      </c>
      <c r="L56" s="21">
        <v>199.13</v>
      </c>
      <c r="M56" s="21">
        <v>237.12</v>
      </c>
      <c r="N56" s="21">
        <v>7.99</v>
      </c>
      <c r="O56" s="4">
        <f t="shared" si="0"/>
        <v>6359.44</v>
      </c>
    </row>
    <row r="57" spans="1:15">
      <c r="A57" s="18" t="s">
        <v>78</v>
      </c>
      <c r="B57" s="18" t="s">
        <v>115</v>
      </c>
      <c r="C57" s="20">
        <v>1109.3</v>
      </c>
      <c r="D57" s="21">
        <v>122.27</v>
      </c>
      <c r="E57" s="20">
        <v>52.2</v>
      </c>
      <c r="F57" s="22">
        <v>4337</v>
      </c>
      <c r="G57" s="21">
        <v>5083.78</v>
      </c>
      <c r="H57" s="20">
        <v>1906.3</v>
      </c>
      <c r="I57" s="21">
        <v>103.16</v>
      </c>
      <c r="J57" s="22">
        <v>1672</v>
      </c>
      <c r="K57" s="21">
        <v>510.75</v>
      </c>
      <c r="L57" s="21">
        <v>327.91</v>
      </c>
      <c r="M57" s="21">
        <v>85.54</v>
      </c>
      <c r="N57" s="20">
        <v>1454.1</v>
      </c>
      <c r="O57" s="4">
        <f t="shared" si="0"/>
        <v>16764.309999999998</v>
      </c>
    </row>
    <row r="58" spans="1:15">
      <c r="A58" s="18" t="s">
        <v>79</v>
      </c>
      <c r="B58" s="18" t="s">
        <v>115</v>
      </c>
      <c r="C58" s="20">
        <v>78.400000000000006</v>
      </c>
      <c r="D58" s="21">
        <v>3.04</v>
      </c>
      <c r="E58" s="21">
        <v>100.99</v>
      </c>
      <c r="F58" s="22">
        <v>774</v>
      </c>
      <c r="G58" s="21">
        <v>703.98</v>
      </c>
      <c r="H58" s="20">
        <v>935.2</v>
      </c>
      <c r="I58" s="21">
        <v>36.61</v>
      </c>
      <c r="J58" s="22">
        <v>147</v>
      </c>
      <c r="K58" s="21">
        <v>54.09</v>
      </c>
      <c r="L58" s="21">
        <v>12.76</v>
      </c>
      <c r="M58" s="21">
        <v>8.0399999999999991</v>
      </c>
      <c r="N58" s="21">
        <v>304.74</v>
      </c>
      <c r="O58" s="4">
        <f t="shared" si="0"/>
        <v>3158.8500000000004</v>
      </c>
    </row>
    <row r="59" spans="1:15">
      <c r="A59" s="18" t="s">
        <v>80</v>
      </c>
      <c r="B59" s="18" t="s">
        <v>115</v>
      </c>
      <c r="C59" s="22">
        <v>0</v>
      </c>
      <c r="D59" s="20">
        <v>0.3</v>
      </c>
      <c r="E59" s="21">
        <v>0.01</v>
      </c>
      <c r="F59" s="22">
        <v>0</v>
      </c>
      <c r="G59" s="22">
        <v>0</v>
      </c>
      <c r="H59" s="20">
        <v>113.2</v>
      </c>
      <c r="I59" s="21">
        <v>1.75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4">
        <f t="shared" si="0"/>
        <v>115.26</v>
      </c>
    </row>
    <row r="60" spans="1:15">
      <c r="A60" s="18" t="s">
        <v>81</v>
      </c>
      <c r="B60" s="18" t="s">
        <v>115</v>
      </c>
      <c r="C60" s="22">
        <v>325</v>
      </c>
      <c r="D60" s="21">
        <v>184.33</v>
      </c>
      <c r="E60" s="21">
        <v>356.45</v>
      </c>
      <c r="F60" s="22">
        <v>5243</v>
      </c>
      <c r="G60" s="21">
        <v>2908.19</v>
      </c>
      <c r="H60" s="20">
        <v>2804.3</v>
      </c>
      <c r="I60" s="21">
        <v>173.63</v>
      </c>
      <c r="J60" s="22">
        <v>414</v>
      </c>
      <c r="K60" s="21">
        <v>786.21</v>
      </c>
      <c r="L60" s="20">
        <v>393.9</v>
      </c>
      <c r="M60" s="21">
        <v>16.510000000000002</v>
      </c>
      <c r="N60" s="21">
        <v>1565.95</v>
      </c>
      <c r="O60" s="4">
        <f t="shared" si="0"/>
        <v>15171.470000000001</v>
      </c>
    </row>
    <row r="61" spans="1:15">
      <c r="A61" s="18" t="s">
        <v>83</v>
      </c>
      <c r="B61" s="18" t="s">
        <v>115</v>
      </c>
      <c r="C61" s="20">
        <v>26.1</v>
      </c>
      <c r="D61" s="21">
        <v>64.69</v>
      </c>
      <c r="E61" s="21">
        <v>32.64</v>
      </c>
      <c r="F61" s="22">
        <v>379</v>
      </c>
      <c r="G61" s="21">
        <v>339.69</v>
      </c>
      <c r="H61" s="20">
        <v>494.9</v>
      </c>
      <c r="I61" s="21">
        <v>85.51</v>
      </c>
      <c r="J61" s="22">
        <v>101</v>
      </c>
      <c r="K61" s="21">
        <v>53.75</v>
      </c>
      <c r="L61" s="21">
        <v>39.33</v>
      </c>
      <c r="M61" s="21">
        <v>17.579999999999998</v>
      </c>
      <c r="N61" s="21">
        <v>1611.61</v>
      </c>
      <c r="O61" s="4">
        <f t="shared" si="0"/>
        <v>3245.7999999999997</v>
      </c>
    </row>
    <row r="62" spans="1:15">
      <c r="A62" s="18" t="s">
        <v>84</v>
      </c>
      <c r="B62" s="18" t="s">
        <v>115</v>
      </c>
      <c r="C62" s="20">
        <v>233.5</v>
      </c>
      <c r="D62" s="21">
        <v>79.540000000000006</v>
      </c>
      <c r="E62" s="21">
        <v>19.66</v>
      </c>
      <c r="F62" s="22">
        <v>1217</v>
      </c>
      <c r="G62" s="21">
        <v>1658.36</v>
      </c>
      <c r="H62" s="20">
        <v>603.79999999999995</v>
      </c>
      <c r="I62" s="21">
        <v>56.13</v>
      </c>
      <c r="J62" s="22">
        <v>645</v>
      </c>
      <c r="K62" s="21">
        <v>77.64</v>
      </c>
      <c r="L62" s="21">
        <v>116.64</v>
      </c>
      <c r="M62" s="21">
        <v>147.82</v>
      </c>
      <c r="N62" s="21">
        <v>450.84</v>
      </c>
      <c r="O62" s="4">
        <f t="shared" si="0"/>
        <v>5305.93</v>
      </c>
    </row>
    <row r="63" spans="1:15">
      <c r="A63" s="18" t="s">
        <v>85</v>
      </c>
      <c r="B63" s="18" t="s">
        <v>115</v>
      </c>
      <c r="C63" s="20">
        <v>688.6</v>
      </c>
      <c r="D63" s="21">
        <v>30.12</v>
      </c>
      <c r="E63" s="21">
        <v>23.25</v>
      </c>
      <c r="F63" s="22">
        <v>2199</v>
      </c>
      <c r="G63" s="22">
        <v>2785</v>
      </c>
      <c r="H63" s="20">
        <v>223.9</v>
      </c>
      <c r="I63" s="21">
        <v>35.14</v>
      </c>
      <c r="J63" s="22">
        <v>1534</v>
      </c>
      <c r="K63" s="21">
        <v>46.13</v>
      </c>
      <c r="L63" s="21">
        <v>74.819999999999993</v>
      </c>
      <c r="M63" s="21">
        <v>21.12</v>
      </c>
      <c r="N63" s="21">
        <v>1610.46</v>
      </c>
      <c r="O63" s="4">
        <f t="shared" si="0"/>
        <v>9271.5400000000009</v>
      </c>
    </row>
    <row r="64" spans="1:15">
      <c r="A64" s="18" t="s">
        <v>86</v>
      </c>
      <c r="B64" s="18" t="s">
        <v>115</v>
      </c>
      <c r="C64" s="20">
        <v>4.8</v>
      </c>
      <c r="D64" s="21">
        <v>0.11</v>
      </c>
      <c r="E64" s="21">
        <v>13.35</v>
      </c>
      <c r="F64" s="22">
        <v>108</v>
      </c>
      <c r="G64" s="21">
        <v>73.239999999999995</v>
      </c>
      <c r="H64" s="20">
        <v>49.7</v>
      </c>
      <c r="I64" s="21">
        <v>1.68</v>
      </c>
      <c r="J64" s="22">
        <v>10</v>
      </c>
      <c r="K64" s="21">
        <v>4.57</v>
      </c>
      <c r="L64" s="21">
        <v>5.91</v>
      </c>
      <c r="M64" s="21">
        <v>3.75</v>
      </c>
      <c r="N64" s="22">
        <v>0</v>
      </c>
      <c r="O64" s="4">
        <f t="shared" si="0"/>
        <v>275.11</v>
      </c>
    </row>
    <row r="65" spans="1:15">
      <c r="A65" s="18" t="s">
        <v>88</v>
      </c>
      <c r="B65" s="18" t="s">
        <v>115</v>
      </c>
      <c r="C65" s="20">
        <v>265.7</v>
      </c>
      <c r="D65" s="21">
        <v>44.36</v>
      </c>
      <c r="E65" s="21">
        <v>227.42</v>
      </c>
      <c r="F65" s="22">
        <v>2837</v>
      </c>
      <c r="G65" s="21">
        <v>1498.34</v>
      </c>
      <c r="H65" s="22">
        <v>771</v>
      </c>
      <c r="I65" s="21">
        <v>107.43</v>
      </c>
      <c r="J65" s="22">
        <v>203</v>
      </c>
      <c r="K65" s="20">
        <v>213.1</v>
      </c>
      <c r="L65" s="21">
        <v>161.36000000000001</v>
      </c>
      <c r="M65" s="21">
        <v>220.18</v>
      </c>
      <c r="N65" s="20">
        <v>13.7</v>
      </c>
      <c r="O65" s="4">
        <f t="shared" si="0"/>
        <v>6562.59</v>
      </c>
    </row>
    <row r="66" spans="1:15" ht="15.75">
      <c r="A66" s="8" t="s">
        <v>89</v>
      </c>
      <c r="B66" s="18" t="s">
        <v>115</v>
      </c>
      <c r="C66" s="20">
        <v>1.4</v>
      </c>
      <c r="D66" s="20">
        <v>7.1</v>
      </c>
      <c r="E66" s="21">
        <v>0.47</v>
      </c>
      <c r="F66" s="22">
        <v>21</v>
      </c>
      <c r="G66" s="21">
        <v>105.01</v>
      </c>
      <c r="H66" s="20">
        <v>28.2</v>
      </c>
      <c r="I66" s="21">
        <v>5.83</v>
      </c>
      <c r="J66" s="22">
        <v>8</v>
      </c>
      <c r="K66" s="20">
        <v>9.6999999999999993</v>
      </c>
      <c r="L66" s="20">
        <v>10.9</v>
      </c>
      <c r="M66" s="21">
        <v>5.68</v>
      </c>
      <c r="N66" s="21">
        <v>12.55</v>
      </c>
      <c r="O66" s="4">
        <f t="shared" si="0"/>
        <v>215.84000000000003</v>
      </c>
    </row>
    <row r="67" spans="1:15" ht="15.75">
      <c r="A67" s="8" t="s">
        <v>90</v>
      </c>
      <c r="B67" s="18" t="s">
        <v>115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0">
        <v>1.4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4">
        <f t="shared" si="0"/>
        <v>1.4</v>
      </c>
    </row>
    <row r="68" spans="1:15" ht="15.75">
      <c r="A68" s="8" t="s">
        <v>91</v>
      </c>
      <c r="B68" s="18" t="s">
        <v>115</v>
      </c>
      <c r="C68" s="22">
        <v>20</v>
      </c>
      <c r="D68" s="22">
        <v>0</v>
      </c>
      <c r="E68" s="21">
        <v>0.13</v>
      </c>
      <c r="F68" s="22">
        <v>0</v>
      </c>
      <c r="G68" s="22">
        <v>0</v>
      </c>
      <c r="H68" s="20">
        <v>547.4</v>
      </c>
      <c r="I68" s="22">
        <v>0</v>
      </c>
      <c r="J68" s="22">
        <v>20</v>
      </c>
      <c r="K68" s="22">
        <v>0</v>
      </c>
      <c r="L68" s="22">
        <v>0</v>
      </c>
      <c r="M68" s="21">
        <v>3.54</v>
      </c>
      <c r="N68" s="22">
        <v>0</v>
      </c>
      <c r="O68" s="4">
        <f t="shared" si="0"/>
        <v>591.06999999999994</v>
      </c>
    </row>
    <row r="69" spans="1:15" ht="15.75">
      <c r="A69" s="8" t="s">
        <v>93</v>
      </c>
      <c r="B69" s="18" t="s">
        <v>115</v>
      </c>
      <c r="C69" s="20">
        <v>30.7</v>
      </c>
      <c r="D69" s="21">
        <v>0.19</v>
      </c>
      <c r="E69" s="20">
        <v>0.9</v>
      </c>
      <c r="F69" s="22">
        <v>172</v>
      </c>
      <c r="G69" s="21">
        <v>81.94</v>
      </c>
      <c r="H69" s="20">
        <v>365.6</v>
      </c>
      <c r="I69" s="21">
        <v>0.39</v>
      </c>
      <c r="J69" s="22">
        <v>13</v>
      </c>
      <c r="K69" s="21">
        <v>42.59</v>
      </c>
      <c r="L69" s="22">
        <v>0</v>
      </c>
      <c r="M69" s="21">
        <v>6.22</v>
      </c>
      <c r="N69" s="21">
        <v>21.69</v>
      </c>
      <c r="O69" s="4">
        <f t="shared" si="0"/>
        <v>735.22000000000014</v>
      </c>
    </row>
    <row r="70" spans="1:15" ht="15.75">
      <c r="A70" s="8" t="s">
        <v>95</v>
      </c>
      <c r="B70" s="18" t="s">
        <v>115</v>
      </c>
      <c r="C70" s="20">
        <v>56.4</v>
      </c>
      <c r="D70" s="21">
        <v>5.62</v>
      </c>
      <c r="E70" s="21">
        <v>19.95</v>
      </c>
      <c r="F70" s="22">
        <v>297</v>
      </c>
      <c r="G70" s="21">
        <v>75.86</v>
      </c>
      <c r="H70" s="20">
        <v>73.400000000000006</v>
      </c>
      <c r="I70" s="21">
        <v>11.14</v>
      </c>
      <c r="J70" s="22">
        <v>41</v>
      </c>
      <c r="K70" s="21">
        <v>8.9499999999999993</v>
      </c>
      <c r="L70" s="21">
        <v>3.84</v>
      </c>
      <c r="M70" s="21">
        <v>33.659999999999997</v>
      </c>
      <c r="N70" s="21">
        <v>4.57</v>
      </c>
      <c r="O70" s="4">
        <f t="shared" si="0"/>
        <v>631.3900000000001</v>
      </c>
    </row>
    <row r="71" spans="1:15" ht="15.75">
      <c r="A71" s="8" t="s">
        <v>96</v>
      </c>
      <c r="B71" s="18" t="s">
        <v>115</v>
      </c>
      <c r="C71" s="20">
        <v>2.9</v>
      </c>
      <c r="D71" s="21">
        <v>12.19</v>
      </c>
      <c r="E71" s="22">
        <v>0</v>
      </c>
      <c r="F71" s="22">
        <v>53</v>
      </c>
      <c r="G71" s="21">
        <v>317.58999999999997</v>
      </c>
      <c r="H71" s="20">
        <v>12.2</v>
      </c>
      <c r="I71" s="21">
        <v>2.27</v>
      </c>
      <c r="J71" s="22">
        <v>17</v>
      </c>
      <c r="K71" s="20">
        <v>16.100000000000001</v>
      </c>
      <c r="L71" s="21">
        <v>36.630000000000003</v>
      </c>
      <c r="M71" s="22">
        <v>0</v>
      </c>
      <c r="N71" s="22">
        <v>0</v>
      </c>
      <c r="O71" s="4">
        <f t="shared" si="0"/>
        <v>469.87999999999994</v>
      </c>
    </row>
    <row r="72" spans="1:15" ht="15.75">
      <c r="A72" s="8" t="s">
        <v>97</v>
      </c>
      <c r="B72" s="18" t="s">
        <v>115</v>
      </c>
      <c r="C72" s="20">
        <v>6.6</v>
      </c>
      <c r="D72" s="21">
        <v>0.91</v>
      </c>
      <c r="E72" s="21">
        <v>12.03</v>
      </c>
      <c r="F72" s="22">
        <v>116</v>
      </c>
      <c r="G72" s="21">
        <v>102.48</v>
      </c>
      <c r="H72" s="22">
        <v>4</v>
      </c>
      <c r="I72" s="22">
        <v>0</v>
      </c>
      <c r="J72" s="22">
        <v>19</v>
      </c>
      <c r="K72" s="21">
        <v>3.44</v>
      </c>
      <c r="L72" s="22">
        <v>0</v>
      </c>
      <c r="M72" s="21">
        <v>0.86</v>
      </c>
      <c r="N72" s="21">
        <v>1.1399999999999999</v>
      </c>
      <c r="O72" s="4">
        <f t="shared" si="0"/>
        <v>266.45999999999998</v>
      </c>
    </row>
    <row r="73" spans="1:15" ht="15.75">
      <c r="A73" s="8" t="s">
        <v>98</v>
      </c>
      <c r="B73" s="18" t="s">
        <v>115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4">
        <f t="shared" si="0"/>
        <v>0</v>
      </c>
    </row>
    <row r="74" spans="1:15" ht="15.75">
      <c r="A74" s="8" t="s">
        <v>99</v>
      </c>
      <c r="B74" s="18" t="s">
        <v>115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4">
        <f t="shared" si="0"/>
        <v>0</v>
      </c>
    </row>
    <row r="75" spans="1:15" ht="15.75">
      <c r="A75" s="8" t="s">
        <v>101</v>
      </c>
      <c r="B75" s="18" t="s">
        <v>115</v>
      </c>
      <c r="C75" s="20">
        <v>18.5</v>
      </c>
      <c r="D75" s="21">
        <v>5.43</v>
      </c>
      <c r="E75" s="21">
        <v>15.96</v>
      </c>
      <c r="F75" s="22">
        <v>1178</v>
      </c>
      <c r="G75" s="22">
        <v>0</v>
      </c>
      <c r="H75" s="20">
        <v>122.9</v>
      </c>
      <c r="I75" s="21">
        <v>18.28</v>
      </c>
      <c r="J75" s="22">
        <v>102</v>
      </c>
      <c r="K75" s="21">
        <v>9.17</v>
      </c>
      <c r="L75" s="21">
        <v>45.55</v>
      </c>
      <c r="M75" s="21">
        <v>98.73</v>
      </c>
      <c r="N75" s="21">
        <v>139.25</v>
      </c>
      <c r="O75" s="4">
        <f t="shared" si="0"/>
        <v>1753.7700000000002</v>
      </c>
    </row>
    <row r="76" spans="1:15" ht="15.75">
      <c r="A76" s="8" t="s">
        <v>102</v>
      </c>
      <c r="B76" s="18" t="s">
        <v>115</v>
      </c>
      <c r="C76" s="20">
        <v>5.0999999999999996</v>
      </c>
      <c r="D76" s="21">
        <v>4.41</v>
      </c>
      <c r="E76" s="22">
        <v>3</v>
      </c>
      <c r="F76" s="22">
        <v>125</v>
      </c>
      <c r="G76" s="21">
        <v>549.14</v>
      </c>
      <c r="H76" s="20">
        <v>78.2</v>
      </c>
      <c r="I76" s="21">
        <v>4.6100000000000003</v>
      </c>
      <c r="J76" s="22">
        <v>43</v>
      </c>
      <c r="K76" s="21">
        <v>11.93</v>
      </c>
      <c r="L76" s="21">
        <v>9.44</v>
      </c>
      <c r="M76" s="21">
        <v>9.75</v>
      </c>
      <c r="N76" s="21">
        <v>15.98</v>
      </c>
      <c r="O76" s="4">
        <f t="shared" si="0"/>
        <v>859.56000000000006</v>
      </c>
    </row>
    <row r="77" spans="1:15">
      <c r="A77" s="18" t="s">
        <v>103</v>
      </c>
      <c r="B77" s="18" t="s">
        <v>115</v>
      </c>
      <c r="C77" s="20">
        <v>34200.1</v>
      </c>
      <c r="D77" s="21">
        <v>9459.0499999999993</v>
      </c>
      <c r="E77" s="21">
        <v>16326.98</v>
      </c>
      <c r="F77" s="22">
        <v>148446</v>
      </c>
      <c r="G77" s="20">
        <v>117911.7</v>
      </c>
      <c r="H77" s="20">
        <v>111939.4</v>
      </c>
      <c r="I77" s="21">
        <v>8616.32</v>
      </c>
      <c r="J77" s="22">
        <v>56989</v>
      </c>
      <c r="K77" s="20">
        <v>16250.4</v>
      </c>
      <c r="L77" s="21">
        <v>12793.15</v>
      </c>
      <c r="M77" s="21">
        <v>19184.23</v>
      </c>
      <c r="N77" s="21">
        <v>74105.31</v>
      </c>
      <c r="O77" s="4">
        <f t="shared" ref="O77" si="1">SUM(C77:N77)</f>
        <v>626221.6399999999</v>
      </c>
    </row>
    <row r="79" spans="1:15">
      <c r="A79" s="16" t="s">
        <v>116</v>
      </c>
    </row>
    <row r="80" spans="1:15">
      <c r="A80" s="16" t="s">
        <v>117</v>
      </c>
      <c r="B80" s="16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9"/>
  <sheetViews>
    <sheetView tabSelected="1" workbookViewId="0">
      <pane xSplit="2" ySplit="11" topLeftCell="C81" activePane="bottomRight" state="frozen"/>
      <selection pane="topRight" activeCell="C1" sqref="C1"/>
      <selection pane="bottomLeft" activeCell="A12" sqref="A12"/>
      <selection pane="bottomRight" activeCell="F97" sqref="F97"/>
    </sheetView>
  </sheetViews>
  <sheetFormatPr baseColWidth="10" defaultColWidth="10" defaultRowHeight="15.75"/>
  <cols>
    <col min="2" max="2" width="57.28515625" style="6" customWidth="1"/>
    <col min="3" max="6" width="10" style="6" customWidth="1"/>
    <col min="7" max="7" width="10" style="7" customWidth="1"/>
    <col min="8" max="15" width="10" style="6" customWidth="1"/>
    <col min="16" max="18" width="10" customWidth="1"/>
    <col min="19" max="255" width="10" style="6"/>
    <col min="256" max="256" width="37.28515625" style="6" customWidth="1"/>
    <col min="257" max="274" width="10" style="6" customWidth="1"/>
    <col min="275" max="511" width="10" style="6"/>
    <col min="512" max="512" width="37.28515625" style="6" customWidth="1"/>
    <col min="513" max="530" width="10" style="6" customWidth="1"/>
    <col min="531" max="767" width="10" style="6"/>
    <col min="768" max="768" width="37.28515625" style="6" customWidth="1"/>
    <col min="769" max="786" width="10" style="6" customWidth="1"/>
    <col min="787" max="1023" width="10" style="6"/>
    <col min="1024" max="1024" width="37.28515625" style="6" customWidth="1"/>
    <col min="1025" max="1042" width="10" style="6" customWidth="1"/>
    <col min="1043" max="1279" width="10" style="6"/>
    <col min="1280" max="1280" width="37.28515625" style="6" customWidth="1"/>
    <col min="1281" max="1298" width="10" style="6" customWidth="1"/>
    <col min="1299" max="1535" width="10" style="6"/>
    <col min="1536" max="1536" width="37.28515625" style="6" customWidth="1"/>
    <col min="1537" max="1554" width="10" style="6" customWidth="1"/>
    <col min="1555" max="1791" width="10" style="6"/>
    <col min="1792" max="1792" width="37.28515625" style="6" customWidth="1"/>
    <col min="1793" max="1810" width="10" style="6" customWidth="1"/>
    <col min="1811" max="2047" width="10" style="6"/>
    <col min="2048" max="2048" width="37.28515625" style="6" customWidth="1"/>
    <col min="2049" max="2066" width="10" style="6" customWidth="1"/>
    <col min="2067" max="2303" width="10" style="6"/>
    <col min="2304" max="2304" width="37.28515625" style="6" customWidth="1"/>
    <col min="2305" max="2322" width="10" style="6" customWidth="1"/>
    <col min="2323" max="2559" width="10" style="6"/>
    <col min="2560" max="2560" width="37.28515625" style="6" customWidth="1"/>
    <col min="2561" max="2578" width="10" style="6" customWidth="1"/>
    <col min="2579" max="2815" width="10" style="6"/>
    <col min="2816" max="2816" width="37.28515625" style="6" customWidth="1"/>
    <col min="2817" max="2834" width="10" style="6" customWidth="1"/>
    <col min="2835" max="3071" width="10" style="6"/>
    <col min="3072" max="3072" width="37.28515625" style="6" customWidth="1"/>
    <col min="3073" max="3090" width="10" style="6" customWidth="1"/>
    <col min="3091" max="3327" width="10" style="6"/>
    <col min="3328" max="3328" width="37.28515625" style="6" customWidth="1"/>
    <col min="3329" max="3346" width="10" style="6" customWidth="1"/>
    <col min="3347" max="3583" width="10" style="6"/>
    <col min="3584" max="3584" width="37.28515625" style="6" customWidth="1"/>
    <col min="3585" max="3602" width="10" style="6" customWidth="1"/>
    <col min="3603" max="3839" width="10" style="6"/>
    <col min="3840" max="3840" width="37.28515625" style="6" customWidth="1"/>
    <col min="3841" max="3858" width="10" style="6" customWidth="1"/>
    <col min="3859" max="4095" width="10" style="6"/>
    <col min="4096" max="4096" width="37.28515625" style="6" customWidth="1"/>
    <col min="4097" max="4114" width="10" style="6" customWidth="1"/>
    <col min="4115" max="4351" width="10" style="6"/>
    <col min="4352" max="4352" width="37.28515625" style="6" customWidth="1"/>
    <col min="4353" max="4370" width="10" style="6" customWidth="1"/>
    <col min="4371" max="4607" width="10" style="6"/>
    <col min="4608" max="4608" width="37.28515625" style="6" customWidth="1"/>
    <col min="4609" max="4626" width="10" style="6" customWidth="1"/>
    <col min="4627" max="4863" width="10" style="6"/>
    <col min="4864" max="4864" width="37.28515625" style="6" customWidth="1"/>
    <col min="4865" max="4882" width="10" style="6" customWidth="1"/>
    <col min="4883" max="5119" width="10" style="6"/>
    <col min="5120" max="5120" width="37.28515625" style="6" customWidth="1"/>
    <col min="5121" max="5138" width="10" style="6" customWidth="1"/>
    <col min="5139" max="5375" width="10" style="6"/>
    <col min="5376" max="5376" width="37.28515625" style="6" customWidth="1"/>
    <col min="5377" max="5394" width="10" style="6" customWidth="1"/>
    <col min="5395" max="5631" width="10" style="6"/>
    <col min="5632" max="5632" width="37.28515625" style="6" customWidth="1"/>
    <col min="5633" max="5650" width="10" style="6" customWidth="1"/>
    <col min="5651" max="5887" width="10" style="6"/>
    <col min="5888" max="5888" width="37.28515625" style="6" customWidth="1"/>
    <col min="5889" max="5906" width="10" style="6" customWidth="1"/>
    <col min="5907" max="6143" width="10" style="6"/>
    <col min="6144" max="6144" width="37.28515625" style="6" customWidth="1"/>
    <col min="6145" max="6162" width="10" style="6" customWidth="1"/>
    <col min="6163" max="6399" width="10" style="6"/>
    <col min="6400" max="6400" width="37.28515625" style="6" customWidth="1"/>
    <col min="6401" max="6418" width="10" style="6" customWidth="1"/>
    <col min="6419" max="6655" width="10" style="6"/>
    <col min="6656" max="6656" width="37.28515625" style="6" customWidth="1"/>
    <col min="6657" max="6674" width="10" style="6" customWidth="1"/>
    <col min="6675" max="6911" width="10" style="6"/>
    <col min="6912" max="6912" width="37.28515625" style="6" customWidth="1"/>
    <col min="6913" max="6930" width="10" style="6" customWidth="1"/>
    <col min="6931" max="7167" width="10" style="6"/>
    <col min="7168" max="7168" width="37.28515625" style="6" customWidth="1"/>
    <col min="7169" max="7186" width="10" style="6" customWidth="1"/>
    <col min="7187" max="7423" width="10" style="6"/>
    <col min="7424" max="7424" width="37.28515625" style="6" customWidth="1"/>
    <col min="7425" max="7442" width="10" style="6" customWidth="1"/>
    <col min="7443" max="7679" width="10" style="6"/>
    <col min="7680" max="7680" width="37.28515625" style="6" customWidth="1"/>
    <col min="7681" max="7698" width="10" style="6" customWidth="1"/>
    <col min="7699" max="7935" width="10" style="6"/>
    <col min="7936" max="7936" width="37.28515625" style="6" customWidth="1"/>
    <col min="7937" max="7954" width="10" style="6" customWidth="1"/>
    <col min="7955" max="8191" width="10" style="6"/>
    <col min="8192" max="8192" width="37.28515625" style="6" customWidth="1"/>
    <col min="8193" max="8210" width="10" style="6" customWidth="1"/>
    <col min="8211" max="8447" width="10" style="6"/>
    <col min="8448" max="8448" width="37.28515625" style="6" customWidth="1"/>
    <col min="8449" max="8466" width="10" style="6" customWidth="1"/>
    <col min="8467" max="8703" width="10" style="6"/>
    <col min="8704" max="8704" width="37.28515625" style="6" customWidth="1"/>
    <col min="8705" max="8722" width="10" style="6" customWidth="1"/>
    <col min="8723" max="8959" width="10" style="6"/>
    <col min="8960" max="8960" width="37.28515625" style="6" customWidth="1"/>
    <col min="8961" max="8978" width="10" style="6" customWidth="1"/>
    <col min="8979" max="9215" width="10" style="6"/>
    <col min="9216" max="9216" width="37.28515625" style="6" customWidth="1"/>
    <col min="9217" max="9234" width="10" style="6" customWidth="1"/>
    <col min="9235" max="9471" width="10" style="6"/>
    <col min="9472" max="9472" width="37.28515625" style="6" customWidth="1"/>
    <col min="9473" max="9490" width="10" style="6" customWidth="1"/>
    <col min="9491" max="9727" width="10" style="6"/>
    <col min="9728" max="9728" width="37.28515625" style="6" customWidth="1"/>
    <col min="9729" max="9746" width="10" style="6" customWidth="1"/>
    <col min="9747" max="9983" width="10" style="6"/>
    <col min="9984" max="9984" width="37.28515625" style="6" customWidth="1"/>
    <col min="9985" max="10002" width="10" style="6" customWidth="1"/>
    <col min="10003" max="10239" width="10" style="6"/>
    <col min="10240" max="10240" width="37.28515625" style="6" customWidth="1"/>
    <col min="10241" max="10258" width="10" style="6" customWidth="1"/>
    <col min="10259" max="10495" width="10" style="6"/>
    <col min="10496" max="10496" width="37.28515625" style="6" customWidth="1"/>
    <col min="10497" max="10514" width="10" style="6" customWidth="1"/>
    <col min="10515" max="10751" width="10" style="6"/>
    <col min="10752" max="10752" width="37.28515625" style="6" customWidth="1"/>
    <col min="10753" max="10770" width="10" style="6" customWidth="1"/>
    <col min="10771" max="11007" width="10" style="6"/>
    <col min="11008" max="11008" width="37.28515625" style="6" customWidth="1"/>
    <col min="11009" max="11026" width="10" style="6" customWidth="1"/>
    <col min="11027" max="11263" width="10" style="6"/>
    <col min="11264" max="11264" width="37.28515625" style="6" customWidth="1"/>
    <col min="11265" max="11282" width="10" style="6" customWidth="1"/>
    <col min="11283" max="11519" width="10" style="6"/>
    <col min="11520" max="11520" width="37.28515625" style="6" customWidth="1"/>
    <col min="11521" max="11538" width="10" style="6" customWidth="1"/>
    <col min="11539" max="11775" width="10" style="6"/>
    <col min="11776" max="11776" width="37.28515625" style="6" customWidth="1"/>
    <col min="11777" max="11794" width="10" style="6" customWidth="1"/>
    <col min="11795" max="12031" width="10" style="6"/>
    <col min="12032" max="12032" width="37.28515625" style="6" customWidth="1"/>
    <col min="12033" max="12050" width="10" style="6" customWidth="1"/>
    <col min="12051" max="12287" width="10" style="6"/>
    <col min="12288" max="12288" width="37.28515625" style="6" customWidth="1"/>
    <col min="12289" max="12306" width="10" style="6" customWidth="1"/>
    <col min="12307" max="12543" width="10" style="6"/>
    <col min="12544" max="12544" width="37.28515625" style="6" customWidth="1"/>
    <col min="12545" max="12562" width="10" style="6" customWidth="1"/>
    <col min="12563" max="12799" width="10" style="6"/>
    <col min="12800" max="12800" width="37.28515625" style="6" customWidth="1"/>
    <col min="12801" max="12818" width="10" style="6" customWidth="1"/>
    <col min="12819" max="13055" width="10" style="6"/>
    <col min="13056" max="13056" width="37.28515625" style="6" customWidth="1"/>
    <col min="13057" max="13074" width="10" style="6" customWidth="1"/>
    <col min="13075" max="13311" width="10" style="6"/>
    <col min="13312" max="13312" width="37.28515625" style="6" customWidth="1"/>
    <col min="13313" max="13330" width="10" style="6" customWidth="1"/>
    <col min="13331" max="13567" width="10" style="6"/>
    <col min="13568" max="13568" width="37.28515625" style="6" customWidth="1"/>
    <col min="13569" max="13586" width="10" style="6" customWidth="1"/>
    <col min="13587" max="13823" width="10" style="6"/>
    <col min="13824" max="13824" width="37.28515625" style="6" customWidth="1"/>
    <col min="13825" max="13842" width="10" style="6" customWidth="1"/>
    <col min="13843" max="14079" width="10" style="6"/>
    <col min="14080" max="14080" width="37.28515625" style="6" customWidth="1"/>
    <col min="14081" max="14098" width="10" style="6" customWidth="1"/>
    <col min="14099" max="14335" width="10" style="6"/>
    <col min="14336" max="14336" width="37.28515625" style="6" customWidth="1"/>
    <col min="14337" max="14354" width="10" style="6" customWidth="1"/>
    <col min="14355" max="14591" width="10" style="6"/>
    <col min="14592" max="14592" width="37.28515625" style="6" customWidth="1"/>
    <col min="14593" max="14610" width="10" style="6" customWidth="1"/>
    <col min="14611" max="14847" width="10" style="6"/>
    <col min="14848" max="14848" width="37.28515625" style="6" customWidth="1"/>
    <col min="14849" max="14866" width="10" style="6" customWidth="1"/>
    <col min="14867" max="15103" width="10" style="6"/>
    <col min="15104" max="15104" width="37.28515625" style="6" customWidth="1"/>
    <col min="15105" max="15122" width="10" style="6" customWidth="1"/>
    <col min="15123" max="15359" width="10" style="6"/>
    <col min="15360" max="15360" width="37.28515625" style="6" customWidth="1"/>
    <col min="15361" max="15378" width="10" style="6" customWidth="1"/>
    <col min="15379" max="15615" width="10" style="6"/>
    <col min="15616" max="15616" width="37.28515625" style="6" customWidth="1"/>
    <col min="15617" max="15634" width="10" style="6" customWidth="1"/>
    <col min="15635" max="15871" width="10" style="6"/>
    <col min="15872" max="15872" width="37.28515625" style="6" customWidth="1"/>
    <col min="15873" max="15890" width="10" style="6" customWidth="1"/>
    <col min="15891" max="16127" width="10" style="6"/>
    <col min="16128" max="16128" width="37.28515625" style="6" customWidth="1"/>
    <col min="16129" max="16146" width="10" style="6" customWidth="1"/>
    <col min="16147" max="16384" width="10" style="6"/>
  </cols>
  <sheetData>
    <row r="1" spans="1:29">
      <c r="B1" s="5" t="s">
        <v>0</v>
      </c>
    </row>
    <row r="2" spans="1:29">
      <c r="D2" s="6">
        <v>2017</v>
      </c>
    </row>
    <row r="3" spans="1:29">
      <c r="B3" s="5" t="s">
        <v>1</v>
      </c>
    </row>
    <row r="4" spans="1:29">
      <c r="B4" s="5" t="s">
        <v>2</v>
      </c>
    </row>
    <row r="5" spans="1:29">
      <c r="B5" s="5" t="s">
        <v>3</v>
      </c>
    </row>
    <row r="7" spans="1:29">
      <c r="B7" s="5" t="s">
        <v>4</v>
      </c>
    </row>
    <row r="8" spans="1:29">
      <c r="B8" s="5" t="s">
        <v>5</v>
      </c>
    </row>
    <row r="9" spans="1:29">
      <c r="B9" s="5" t="s">
        <v>6</v>
      </c>
      <c r="P9" s="26" t="s">
        <v>111</v>
      </c>
      <c r="Q9" s="26" t="s">
        <v>111</v>
      </c>
    </row>
    <row r="10" spans="1:29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6" t="s">
        <v>112</v>
      </c>
      <c r="Q10" s="26" t="s">
        <v>112</v>
      </c>
    </row>
    <row r="11" spans="1:29">
      <c r="B11" s="24" t="s">
        <v>7</v>
      </c>
      <c r="C11" s="25" t="s">
        <v>8</v>
      </c>
      <c r="D11" s="25" t="s">
        <v>9</v>
      </c>
      <c r="E11" s="25" t="s">
        <v>10</v>
      </c>
      <c r="F11" s="25" t="s">
        <v>11</v>
      </c>
      <c r="G11" s="25" t="s">
        <v>12</v>
      </c>
      <c r="H11" s="25" t="s">
        <v>13</v>
      </c>
      <c r="I11" s="25" t="s">
        <v>14</v>
      </c>
      <c r="J11" s="25" t="s">
        <v>15</v>
      </c>
      <c r="K11" s="25" t="s">
        <v>16</v>
      </c>
      <c r="L11" s="25" t="s">
        <v>17</v>
      </c>
      <c r="M11" s="25" t="s">
        <v>18</v>
      </c>
      <c r="N11" s="25" t="s">
        <v>19</v>
      </c>
      <c r="O11" s="27" t="s">
        <v>120</v>
      </c>
      <c r="P11" s="26" t="s">
        <v>118</v>
      </c>
      <c r="Q11" s="26" t="s">
        <v>119</v>
      </c>
    </row>
    <row r="12" spans="1:29">
      <c r="A12" s="1" t="s">
        <v>20</v>
      </c>
      <c r="B12" s="8" t="s">
        <v>21</v>
      </c>
      <c r="C12" s="9">
        <f>'TEI europe'!C12/'TEI europe'!C$77</f>
        <v>0.29001669585761447</v>
      </c>
      <c r="D12" s="9">
        <f>'TEI europe'!D12/'TEI europe'!D$77</f>
        <v>0.45469576754536661</v>
      </c>
      <c r="E12" s="9">
        <f>'TEI europe'!E12/'TEI europe'!E$77</f>
        <v>0.26460251681572466</v>
      </c>
      <c r="F12" s="9">
        <f>'TEI europe'!F12/'TEI europe'!F$77</f>
        <v>0.3176710723091225</v>
      </c>
      <c r="G12" s="9">
        <f>'TEI europe'!G12/'TEI europe'!G$77</f>
        <v>0.31333811657367339</v>
      </c>
      <c r="H12" s="9">
        <f>'TEI europe'!H12/'TEI europe'!H$77</f>
        <v>0.27986392637444907</v>
      </c>
      <c r="I12" s="9">
        <f>'TEI europe'!I12/'TEI europe'!I$77</f>
        <v>0.41627748273044646</v>
      </c>
      <c r="J12" s="9">
        <f>'TEI europe'!J12/'TEI europe'!J$77</f>
        <v>0.35245398234747055</v>
      </c>
      <c r="K12" s="9">
        <f>'TEI europe'!K12/'TEI europe'!K$77</f>
        <v>0.28405823856643531</v>
      </c>
      <c r="L12" s="9">
        <f>'TEI europe'!L12/'TEI europe'!L$77</f>
        <v>0.29215791263293245</v>
      </c>
      <c r="M12" s="9">
        <f>'TEI europe'!M12/'TEI europe'!M$77</f>
        <v>0.23800590380745018</v>
      </c>
      <c r="N12" s="9">
        <f>'TEI europe'!N12/'TEI europe'!N$77</f>
        <v>0.20624702872169351</v>
      </c>
      <c r="O12" s="9">
        <f>'TEI europe'!O12/'TEI europe'!O$77</f>
        <v>0.29677543561094444</v>
      </c>
      <c r="P12" s="26">
        <v>0.29633965759301789</v>
      </c>
      <c r="Q12" s="26">
        <v>0.29600789045409265</v>
      </c>
    </row>
    <row r="13" spans="1:29">
      <c r="A13" s="1" t="s">
        <v>22</v>
      </c>
      <c r="B13" s="8" t="s">
        <v>23</v>
      </c>
      <c r="C13" s="9">
        <f>'TEI europe'!C13/'TEI europe'!C$77</f>
        <v>1.4619840292864641E-5</v>
      </c>
      <c r="D13" s="9">
        <f>'TEI europe'!D13/'TEI europe'!D$77</f>
        <v>2.6852590905006318E-4</v>
      </c>
      <c r="E13" s="9">
        <f>'TEI europe'!E13/'TEI europe'!E$77</f>
        <v>1.6659541446121696E-4</v>
      </c>
      <c r="F13" s="9">
        <f>'TEI europe'!F13/'TEI europe'!F$77</f>
        <v>1.7514786521698127E-4</v>
      </c>
      <c r="G13" s="9">
        <f>'TEI europe'!G13/'TEI europe'!G$77</f>
        <v>1.7131463629139433E-5</v>
      </c>
      <c r="H13" s="9">
        <f>'TEI europe'!H13/'TEI europe'!H$77</f>
        <v>5.2260419476967009E-4</v>
      </c>
      <c r="I13" s="9">
        <f>'TEI europe'!I13/'TEI europe'!I$77</f>
        <v>4.4450531085196465E-4</v>
      </c>
      <c r="J13" s="9">
        <f>'TEI europe'!J13/'TEI europe'!J$77</f>
        <v>1.7547245959746619E-5</v>
      </c>
      <c r="K13" s="9">
        <f>'TEI europe'!K13/'TEI europe'!K$77</f>
        <v>1.5384236695712106E-4</v>
      </c>
      <c r="L13" s="9">
        <f>'TEI europe'!L13/'TEI europe'!L$77</f>
        <v>7.300782059148841E-4</v>
      </c>
      <c r="M13" s="9">
        <f>'TEI europe'!M13/'TEI europe'!M$77</f>
        <v>1.6680367155731558E-5</v>
      </c>
      <c r="N13" s="9">
        <f>'TEI europe'!N13/'TEI europe'!N$77</f>
        <v>0</v>
      </c>
      <c r="O13" s="9">
        <f>'TEI europe'!O13/'TEI europe'!O$77</f>
        <v>1.7449093582904611E-4</v>
      </c>
      <c r="P13" s="26">
        <v>5.0038088905057429E-4</v>
      </c>
      <c r="Q13" s="26">
        <v>6.2581241626489419E-4</v>
      </c>
    </row>
    <row r="14" spans="1:29">
      <c r="A14" s="2" t="s">
        <v>24</v>
      </c>
      <c r="B14" s="8" t="s">
        <v>25</v>
      </c>
      <c r="C14" s="9">
        <f>'TEI europe'!C14/'TEI europe'!C$77</f>
        <v>1.2251426165420568E-3</v>
      </c>
      <c r="D14" s="9">
        <f>'TEI europe'!D14/'TEI europe'!D$77</f>
        <v>1.2612260216406511E-3</v>
      </c>
      <c r="E14" s="9">
        <f>'TEI europe'!E14/'TEI europe'!E$77</f>
        <v>4.6222265232149486E-2</v>
      </c>
      <c r="F14" s="9">
        <f>'TEI europe'!F14/'TEI europe'!F$77</f>
        <v>4.6818371663769993E-3</v>
      </c>
      <c r="G14" s="9">
        <f>'TEI europe'!G14/'TEI europe'!G$77</f>
        <v>1.484678789297415E-2</v>
      </c>
      <c r="H14" s="9">
        <f>'TEI europe'!H14/'TEI europe'!H$77</f>
        <v>4.4113154081583429E-3</v>
      </c>
      <c r="I14" s="9">
        <f>'TEI europe'!I14/'TEI europe'!I$77</f>
        <v>2.8666530490975269E-4</v>
      </c>
      <c r="J14" s="9">
        <f>'TEI europe'!J14/'TEI europe'!J$77</f>
        <v>6.2292723157100494E-3</v>
      </c>
      <c r="K14" s="9">
        <f>'TEI europe'!K14/'TEI europe'!K$77</f>
        <v>9.3105400482449666E-4</v>
      </c>
      <c r="L14" s="9">
        <f>'TEI europe'!L14/'TEI europe'!L$77</f>
        <v>6.5292754325557041E-3</v>
      </c>
      <c r="M14" s="9">
        <f>'TEI europe'!M14/'TEI europe'!M$77</f>
        <v>0.17580272963783275</v>
      </c>
      <c r="N14" s="9">
        <f>'TEI europe'!N14/'TEI europe'!N$77</f>
        <v>1.9575790182916719E-2</v>
      </c>
      <c r="O14" s="9">
        <f>'TEI europe'!O14/'TEI europe'!O$77</f>
        <v>1.4415582955581031E-2</v>
      </c>
      <c r="P14" s="26">
        <v>1.7346396492623709E-2</v>
      </c>
      <c r="Q14" s="26">
        <v>1.3189352035988604E-2</v>
      </c>
    </row>
    <row r="15" spans="1:29" s="11" customFormat="1">
      <c r="A15" s="1" t="s">
        <v>26</v>
      </c>
      <c r="B15" s="10" t="s">
        <v>27</v>
      </c>
      <c r="C15" s="9">
        <f>'TEI europe'!C15/'TEI europe'!C$77</f>
        <v>1.7134452823237361E-3</v>
      </c>
      <c r="D15" s="9">
        <f>'TEI europe'!D15/'TEI europe'!D$77</f>
        <v>7.9500584096711614E-4</v>
      </c>
      <c r="E15" s="9">
        <f>'TEI europe'!E15/'TEI europe'!E$77</f>
        <v>1.0471011785400608E-2</v>
      </c>
      <c r="F15" s="9">
        <f>'TEI europe'!F15/'TEI europe'!F$77</f>
        <v>1.3749107419533028E-2</v>
      </c>
      <c r="G15" s="9">
        <f>'TEI europe'!G15/'TEI europe'!G$77</f>
        <v>5.7694020186291944E-3</v>
      </c>
      <c r="H15" s="9">
        <f>'TEI europe'!H15/'TEI europe'!H$77</f>
        <v>6.291797168825275E-3</v>
      </c>
      <c r="I15" s="9">
        <f>'TEI europe'!I15/'TEI europe'!I$77</f>
        <v>1.3295699324073387E-2</v>
      </c>
      <c r="J15" s="9">
        <f>'TEI europe'!J15/'TEI europe'!J$77</f>
        <v>8.9841899313902688E-3</v>
      </c>
      <c r="K15" s="9">
        <f>'TEI europe'!K15/'TEI europe'!K$77</f>
        <v>1.2448924334170237E-3</v>
      </c>
      <c r="L15" s="9">
        <f>'TEI europe'!L15/'TEI europe'!L$77</f>
        <v>8.2700507693570392E-4</v>
      </c>
      <c r="M15" s="9">
        <f>'TEI europe'!M15/'TEI europe'!M$77</f>
        <v>7.202791042434333E-3</v>
      </c>
      <c r="N15" s="9">
        <f>'TEI europe'!N15/'TEI europe'!N$77</f>
        <v>3.076702600663839E-5</v>
      </c>
      <c r="O15" s="9">
        <f>'TEI europe'!O15/'TEI europe'!O$77</f>
        <v>7.1228614839947075E-3</v>
      </c>
      <c r="P15" s="26">
        <v>4.1697702448566855E-4</v>
      </c>
      <c r="Q15" s="26">
        <v>4.112035722636082E-4</v>
      </c>
      <c r="R15"/>
      <c r="T15"/>
      <c r="U15"/>
      <c r="V15"/>
      <c r="W15"/>
      <c r="X15"/>
      <c r="Y15"/>
      <c r="Z15"/>
      <c r="AA15"/>
      <c r="AB15"/>
      <c r="AC15"/>
    </row>
    <row r="16" spans="1:29">
      <c r="A16" s="1" t="s">
        <v>28</v>
      </c>
      <c r="B16" s="8" t="s">
        <v>29</v>
      </c>
      <c r="C16" s="9">
        <f>'TEI europe'!C16/'TEI europe'!C$77</f>
        <v>0.36277086909102607</v>
      </c>
      <c r="D16" s="9">
        <f>'TEI europe'!D16/'TEI europe'!D$77</f>
        <v>0.21956750413625051</v>
      </c>
      <c r="E16" s="9">
        <f>'TEI europe'!E16/'TEI europe'!E$77</f>
        <v>0.40100006247328041</v>
      </c>
      <c r="F16" s="9">
        <f>'TEI europe'!F16/'TEI europe'!F$77</f>
        <v>0.27952251997359306</v>
      </c>
      <c r="G16" s="9">
        <f>'TEI europe'!G16/'TEI europe'!G$77</f>
        <v>0.29941982008570822</v>
      </c>
      <c r="H16" s="9">
        <f>'TEI europe'!H16/'TEI europe'!H$77</f>
        <v>0.40304843513543936</v>
      </c>
      <c r="I16" s="9">
        <f>'TEI europe'!I16/'TEI europe'!I$77</f>
        <v>0.22009164005050882</v>
      </c>
      <c r="J16" s="9">
        <f>'TEI europe'!J16/'TEI europe'!J$77</f>
        <v>0.37263331520117915</v>
      </c>
      <c r="K16" s="9">
        <f>'TEI europe'!K16/'TEI europe'!K$77</f>
        <v>0.27683933933933935</v>
      </c>
      <c r="L16" s="9">
        <f>'TEI europe'!L16/'TEI europe'!L$77</f>
        <v>0.32440016727701937</v>
      </c>
      <c r="M16" s="9">
        <f>'TEI europe'!M16/'TEI europe'!M$77</f>
        <v>0.37523059304439116</v>
      </c>
      <c r="N16" s="9">
        <f>'TEI europe'!N16/'TEI europe'!N$77</f>
        <v>0.39664553052945872</v>
      </c>
      <c r="O16" s="9">
        <f>'TEI europe'!O16/'TEI europe'!O$77</f>
        <v>0.33745272680132876</v>
      </c>
      <c r="P16" s="26">
        <v>0.34860448963759172</v>
      </c>
      <c r="Q16" s="26">
        <v>0.35846880898265898</v>
      </c>
      <c r="T16"/>
      <c r="U16"/>
      <c r="V16"/>
      <c r="W16"/>
      <c r="X16"/>
      <c r="Y16"/>
      <c r="Z16"/>
      <c r="AA16"/>
      <c r="AB16"/>
      <c r="AC16"/>
    </row>
    <row r="17" spans="1:29">
      <c r="A17" s="2" t="s">
        <v>30</v>
      </c>
      <c r="B17" s="8" t="s">
        <v>31</v>
      </c>
      <c r="C17" s="9">
        <f>'TEI europe'!C17/'TEI europe'!C$77</f>
        <v>5.2046631442598126E-4</v>
      </c>
      <c r="D17" s="9">
        <f>'TEI europe'!D17/'TEI europe'!D$77</f>
        <v>2.6218277734021919E-3</v>
      </c>
      <c r="E17" s="9">
        <f>'TEI europe'!E17/'TEI europe'!E$77</f>
        <v>5.224481196155075E-4</v>
      </c>
      <c r="F17" s="9">
        <f>'TEI europe'!F17/'TEI europe'!F$77</f>
        <v>5.5238942106894092E-4</v>
      </c>
      <c r="G17" s="9">
        <f>'TEI europe'!G17/'TEI europe'!G$77</f>
        <v>5.7530338380330373E-3</v>
      </c>
      <c r="H17" s="9">
        <f>'TEI europe'!H17/'TEI europe'!H$77</f>
        <v>5.6816456046753872E-4</v>
      </c>
      <c r="I17" s="9">
        <f>'TEI europe'!I17/'TEI europe'!I$77</f>
        <v>1.4994800564510139E-3</v>
      </c>
      <c r="J17" s="9">
        <f>'TEI europe'!J17/'TEI europe'!J$77</f>
        <v>6.3170085455087821E-4</v>
      </c>
      <c r="K17" s="9">
        <f>'TEI europe'!K17/'TEI europe'!K$77</f>
        <v>1.0805887855068182E-3</v>
      </c>
      <c r="L17" s="9">
        <f>'TEI europe'!L17/'TEI europe'!L$77</f>
        <v>4.8830819618311365E-3</v>
      </c>
      <c r="M17" s="9">
        <f>'TEI europe'!M17/'TEI europe'!M$77</f>
        <v>2.1402996106698055E-3</v>
      </c>
      <c r="N17" s="9">
        <f>'TEI europe'!N17/'TEI europe'!N$77</f>
        <v>1.0781953411975472E-4</v>
      </c>
      <c r="O17" s="9">
        <f>'TEI europe'!O17/'TEI europe'!O$77</f>
        <v>1.6816410240949196E-3</v>
      </c>
      <c r="P17" s="26">
        <v>3.6684901606149175E-4</v>
      </c>
      <c r="Q17" s="26">
        <v>5.4316290690698509E-4</v>
      </c>
      <c r="T17"/>
      <c r="U17"/>
      <c r="V17"/>
      <c r="W17"/>
      <c r="X17"/>
      <c r="Y17"/>
      <c r="Z17"/>
      <c r="AA17"/>
      <c r="AB17"/>
      <c r="AC17"/>
    </row>
    <row r="18" spans="1:29" s="11" customFormat="1">
      <c r="A18" s="2">
        <v>16</v>
      </c>
      <c r="B18" s="10" t="s">
        <v>32</v>
      </c>
      <c r="C18" s="9">
        <f>'TEI europe'!C18/'TEI europe'!C$77</f>
        <v>3.6023286481618477E-3</v>
      </c>
      <c r="D18" s="9">
        <f>'TEI europe'!D18/'TEI europe'!D$77</f>
        <v>8.711234214852444E-4</v>
      </c>
      <c r="E18" s="9">
        <f>'TEI europe'!E18/'TEI europe'!E$77</f>
        <v>1.3646124390426155E-3</v>
      </c>
      <c r="F18" s="9">
        <f>'TEI europe'!F18/'TEI europe'!F$77</f>
        <v>1.7986338466513074E-3</v>
      </c>
      <c r="G18" s="9">
        <f>'TEI europe'!G18/'TEI europe'!G$77</f>
        <v>3.8883333884593306E-3</v>
      </c>
      <c r="H18" s="9">
        <f>'TEI europe'!H18/'TEI europe'!H$77</f>
        <v>3.3589602945879649E-3</v>
      </c>
      <c r="I18" s="9">
        <f>'TEI europe'!I18/'TEI europe'!I$77</f>
        <v>2.5277612716333659E-3</v>
      </c>
      <c r="J18" s="9">
        <f>'TEI europe'!J18/'TEI europe'!J$77</f>
        <v>3.0883152889154045E-3</v>
      </c>
      <c r="K18" s="9">
        <f>'TEI europe'!K18/'TEI europe'!K$77</f>
        <v>2.1076404273125586E-3</v>
      </c>
      <c r="L18" s="9">
        <f>'TEI europe'!L18/'TEI europe'!L$77</f>
        <v>1.8658422671507799E-3</v>
      </c>
      <c r="M18" s="9">
        <f>'TEI europe'!M18/'TEI europe'!M$77</f>
        <v>5.9788691023825299E-4</v>
      </c>
      <c r="N18" s="9">
        <f>'TEI europe'!N18/'TEI europe'!N$77</f>
        <v>6.1668995109797129E-5</v>
      </c>
      <c r="O18" s="9">
        <f>'TEI europe'!O18/'TEI europe'!O$77</f>
        <v>2.4386573418318795E-3</v>
      </c>
      <c r="P18" s="26">
        <v>2.8844923363245795E-3</v>
      </c>
      <c r="Q18" s="26">
        <v>2.670015935198577E-3</v>
      </c>
      <c r="R18"/>
      <c r="T18"/>
      <c r="U18"/>
      <c r="V18"/>
      <c r="W18"/>
      <c r="X18"/>
      <c r="Y18"/>
      <c r="Z18"/>
      <c r="AA18"/>
      <c r="AB18"/>
      <c r="AC18"/>
    </row>
    <row r="19" spans="1:29">
      <c r="A19" s="2">
        <v>17</v>
      </c>
      <c r="B19" s="8" t="s">
        <v>33</v>
      </c>
      <c r="C19" s="9">
        <f>'TEI europe'!C19/'TEI europe'!C$77</f>
        <v>2.7736761003622799E-2</v>
      </c>
      <c r="D19" s="9">
        <f>'TEI europe'!D19/'TEI europe'!D$77</f>
        <v>2.0576062078115669E-2</v>
      </c>
      <c r="E19" s="9">
        <f>'TEI europe'!E19/'TEI europe'!E$77</f>
        <v>1.6870235646763824E-2</v>
      </c>
      <c r="F19" s="9">
        <f>'TEI europe'!F19/'TEI europe'!F$77</f>
        <v>2.9552834027188338E-2</v>
      </c>
      <c r="G19" s="9">
        <f>'TEI europe'!G19/'TEI europe'!G$77</f>
        <v>1.4845091708456415E-2</v>
      </c>
      <c r="H19" s="9">
        <f>'TEI europe'!H19/'TEI europe'!H$77</f>
        <v>1.2462993369626781E-2</v>
      </c>
      <c r="I19" s="9">
        <f>'TEI europe'!I19/'TEI europe'!I$77</f>
        <v>2.7803052811409049E-2</v>
      </c>
      <c r="J19" s="9">
        <f>'TEI europe'!J19/'TEI europe'!J$77</f>
        <v>2.5513695625471584E-2</v>
      </c>
      <c r="K19" s="9">
        <f>'TEI europe'!K19/'TEI europe'!K$77</f>
        <v>2.1876384581302616E-2</v>
      </c>
      <c r="L19" s="9">
        <f>'TEI europe'!L19/'TEI europe'!L$77</f>
        <v>3.0904038489347817E-2</v>
      </c>
      <c r="M19" s="9">
        <f>'TEI europe'!M19/'TEI europe'!M$77</f>
        <v>1.4092303939225084E-2</v>
      </c>
      <c r="N19" s="9">
        <f>'TEI europe'!N19/'TEI europe'!N$77</f>
        <v>2.6445068511284819E-2</v>
      </c>
      <c r="O19" s="9">
        <f>'TEI europe'!O19/'TEI europe'!O$77</f>
        <v>2.1758542231149983E-2</v>
      </c>
      <c r="P19" s="26">
        <v>1.8128634439512435E-2</v>
      </c>
      <c r="Q19" s="26">
        <v>1.5985882361242792E-2</v>
      </c>
      <c r="T19"/>
      <c r="U19"/>
      <c r="V19"/>
      <c r="W19"/>
      <c r="X19"/>
      <c r="Y19"/>
      <c r="Z19"/>
      <c r="AA19"/>
      <c r="AB19"/>
      <c r="AC19"/>
    </row>
    <row r="20" spans="1:29">
      <c r="A20" s="2">
        <v>18</v>
      </c>
      <c r="B20" s="8" t="s">
        <v>34</v>
      </c>
      <c r="C20" s="9">
        <f>'TEI europe'!C20/'TEI europe'!C$77</f>
        <v>2.3537942871512071E-3</v>
      </c>
      <c r="D20" s="9">
        <f>'TEI europe'!D20/'TEI europe'!D$77</f>
        <v>2.8914108710705625E-3</v>
      </c>
      <c r="E20" s="9">
        <f>'TEI europe'!E20/'TEI europe'!E$77</f>
        <v>4.2873819898107312E-6</v>
      </c>
      <c r="F20" s="9">
        <f>'TEI europe'!F20/'TEI europe'!F$77</f>
        <v>1.1654069493283754E-3</v>
      </c>
      <c r="G20" s="9">
        <f>'TEI europe'!G20/'TEI europe'!G$77</f>
        <v>8.8294885070777543E-4</v>
      </c>
      <c r="H20" s="9">
        <f>'TEI europe'!H20/'TEI europe'!H$77</f>
        <v>7.2628582965425937E-4</v>
      </c>
      <c r="I20" s="9">
        <f>'TEI europe'!I20/'TEI europe'!I$77</f>
        <v>2.6414989229740773E-3</v>
      </c>
      <c r="J20" s="9">
        <f>'TEI europe'!J20/'TEI europe'!J$77</f>
        <v>3.3339767323518573E-4</v>
      </c>
      <c r="K20" s="9">
        <f>'TEI europe'!K20/'TEI europe'!K$77</f>
        <v>9.9812927681780126E-4</v>
      </c>
      <c r="L20" s="9">
        <f>'TEI europe'!L20/'TEI europe'!L$77</f>
        <v>3.3338153621273884E-3</v>
      </c>
      <c r="M20" s="9">
        <f>'TEI europe'!M20/'TEI europe'!M$77</f>
        <v>0</v>
      </c>
      <c r="N20" s="9">
        <f>'TEI europe'!N20/'TEI europe'!N$77</f>
        <v>0</v>
      </c>
      <c r="O20" s="9">
        <f>'TEI europe'!O20/'TEI europe'!O$77</f>
        <v>9.0536634920505149E-4</v>
      </c>
      <c r="P20" s="26">
        <v>0</v>
      </c>
      <c r="Q20" s="26">
        <v>0</v>
      </c>
      <c r="T20"/>
      <c r="U20"/>
      <c r="V20"/>
      <c r="W20"/>
      <c r="X20"/>
      <c r="Y20"/>
      <c r="Z20"/>
      <c r="AA20"/>
      <c r="AB20"/>
      <c r="AC20"/>
    </row>
    <row r="21" spans="1:29" s="11" customFormat="1">
      <c r="A21" s="2">
        <v>19</v>
      </c>
      <c r="B21" s="10" t="s">
        <v>35</v>
      </c>
      <c r="C21" s="9">
        <f>'TEI europe'!C21/'TEI europe'!C$77</f>
        <v>3.7192873705047648E-3</v>
      </c>
      <c r="D21" s="9">
        <f>'TEI europe'!D21/'TEI europe'!D$77</f>
        <v>1.7275519211760168E-2</v>
      </c>
      <c r="E21" s="9">
        <f>'TEI europe'!E21/'TEI europe'!E$77</f>
        <v>4.5758615494108524E-3</v>
      </c>
      <c r="F21" s="9">
        <f>'TEI europe'!F21/'TEI europe'!F$77</f>
        <v>3.4355927407946326E-3</v>
      </c>
      <c r="G21" s="9">
        <f>'TEI europe'!G21/'TEI europe'!G$77</f>
        <v>7.4368362087901367E-3</v>
      </c>
      <c r="H21" s="9">
        <f>'TEI europe'!H21/'TEI europe'!H$77</f>
        <v>3.7904437579618974E-3</v>
      </c>
      <c r="I21" s="9">
        <f>'TEI europe'!I21/'TEI europe'!I$77</f>
        <v>9.3543415286340345E-3</v>
      </c>
      <c r="J21" s="9">
        <f>'TEI europe'!J21/'TEI europe'!J$77</f>
        <v>1.842460825773395E-3</v>
      </c>
      <c r="K21" s="9">
        <f>'TEI europe'!K21/'TEI europe'!K$77</f>
        <v>2.7851622113917195E-3</v>
      </c>
      <c r="L21" s="9">
        <f>'TEI europe'!L21/'TEI europe'!L$77</f>
        <v>9.173659341131778E-3</v>
      </c>
      <c r="M21" s="9">
        <f>'TEI europe'!M21/'TEI europe'!M$77</f>
        <v>3.9391729561207298E-3</v>
      </c>
      <c r="N21" s="9">
        <f>'TEI europe'!N21/'TEI europe'!N$77</f>
        <v>4.5281505468366574E-3</v>
      </c>
      <c r="O21" s="9">
        <f>'TEI europe'!O21/'TEI europe'!O$77</f>
        <v>4.6882123077062639E-3</v>
      </c>
      <c r="P21" s="26">
        <v>4.3200509892193754E-3</v>
      </c>
      <c r="Q21" s="26">
        <v>4.0117367900894809E-3</v>
      </c>
      <c r="R21"/>
      <c r="T21"/>
      <c r="U21"/>
      <c r="V21"/>
      <c r="W21"/>
      <c r="X21"/>
      <c r="Y21"/>
      <c r="Z21"/>
      <c r="AA21"/>
      <c r="AB21"/>
      <c r="AC21"/>
    </row>
    <row r="22" spans="1:29">
      <c r="A22" s="2">
        <v>20</v>
      </c>
      <c r="B22" s="8" t="s">
        <v>36</v>
      </c>
      <c r="C22" s="9">
        <f>'TEI europe'!C22/'TEI europe'!C$77</f>
        <v>3.3344931739965673E-2</v>
      </c>
      <c r="D22" s="9">
        <f>'TEI europe'!D22/'TEI europe'!D$77</f>
        <v>2.0893218663607868E-2</v>
      </c>
      <c r="E22" s="9">
        <f>'TEI europe'!E22/'TEI europe'!E$77</f>
        <v>2.0322190631702864E-2</v>
      </c>
      <c r="F22" s="9">
        <f>'TEI europe'!F22/'TEI europe'!F$77</f>
        <v>1.2132357894453202E-2</v>
      </c>
      <c r="G22" s="9">
        <f>'TEI europe'!G22/'TEI europe'!G$77</f>
        <v>1.5298736257725062E-2</v>
      </c>
      <c r="H22" s="9">
        <f>'TEI europe'!H22/'TEI europe'!H$77</f>
        <v>2.1353518064238332E-2</v>
      </c>
      <c r="I22" s="9">
        <f>'TEI europe'!I22/'TEI europe'!I$77</f>
        <v>4.0656568001188442E-2</v>
      </c>
      <c r="J22" s="9">
        <f>'TEI europe'!J22/'TEI europe'!J$77</f>
        <v>1.2212883187983647E-2</v>
      </c>
      <c r="K22" s="9">
        <f>'TEI europe'!K22/'TEI europe'!K$77</f>
        <v>2.1090557770885643E-2</v>
      </c>
      <c r="L22" s="9">
        <f>'TEI europe'!L22/'TEI europe'!L$77</f>
        <v>1.3837874174851385E-2</v>
      </c>
      <c r="M22" s="9">
        <f>'TEI europe'!M22/'TEI europe'!M$77</f>
        <v>5.0067164540875501E-3</v>
      </c>
      <c r="N22" s="9">
        <f>'TEI europe'!N22/'TEI europe'!N$77</f>
        <v>5.344421337688217E-3</v>
      </c>
      <c r="O22" s="9">
        <f>'TEI europe'!O22/'TEI europe'!O$77</f>
        <v>1.5526771000759412E-2</v>
      </c>
      <c r="P22" s="26">
        <v>1.2969592063850968E-2</v>
      </c>
      <c r="Q22" s="26">
        <v>1.3477111420596558E-2</v>
      </c>
      <c r="T22"/>
      <c r="U22"/>
      <c r="V22"/>
      <c r="W22"/>
      <c r="X22"/>
      <c r="Y22"/>
      <c r="Z22"/>
      <c r="AA22"/>
      <c r="AB22"/>
      <c r="AC22"/>
    </row>
    <row r="23" spans="1:29">
      <c r="A23" s="2">
        <v>21</v>
      </c>
      <c r="B23" s="8" t="s">
        <v>37</v>
      </c>
      <c r="C23" s="9">
        <f>'TEI europe'!C23/'TEI europe'!C$77</f>
        <v>1.1388855588141556E-2</v>
      </c>
      <c r="D23" s="9">
        <f>'TEI europe'!D23/'TEI europe'!D$77</f>
        <v>4.2921857903277814E-4</v>
      </c>
      <c r="E23" s="9">
        <f>'TEI europe'!E23/'TEI europe'!E$77</f>
        <v>6.275502266800106E-3</v>
      </c>
      <c r="F23" s="9">
        <f>'TEI europe'!F23/'TEI europe'!F$77</f>
        <v>2.0883014698947766E-4</v>
      </c>
      <c r="G23" s="9">
        <f>'TEI europe'!G23/'TEI europe'!G$77</f>
        <v>1.2275287354859613E-3</v>
      </c>
      <c r="H23" s="9">
        <f>'TEI europe'!H23/'TEI europe'!H$77</f>
        <v>7.2628582965425939E-3</v>
      </c>
      <c r="I23" s="9">
        <f>'TEI europe'!I23/'TEI europe'!I$77</f>
        <v>6.8648796702072351E-3</v>
      </c>
      <c r="J23" s="9">
        <f>'TEI europe'!J23/'TEI europe'!J$77</f>
        <v>3.9305830949832423E-3</v>
      </c>
      <c r="K23" s="9">
        <f>'TEI europe'!K23/'TEI europe'!K$77</f>
        <v>2.750086151725496E-3</v>
      </c>
      <c r="L23" s="9">
        <f>'TEI europe'!L23/'TEI europe'!L$77</f>
        <v>2.9359461899532173E-3</v>
      </c>
      <c r="M23" s="9">
        <f>'TEI europe'!M23/'TEI europe'!M$77</f>
        <v>0</v>
      </c>
      <c r="N23" s="9">
        <f>'TEI europe'!N23/'TEI europe'!N$77</f>
        <v>2.2794587864216477E-3</v>
      </c>
      <c r="O23" s="9">
        <f>'TEI europe'!O23/'TEI europe'!O$77</f>
        <v>3.2242258507706638E-3</v>
      </c>
      <c r="P23" s="26">
        <v>2.5018875259173274E-3</v>
      </c>
      <c r="Q23" s="26">
        <v>2.5638395157371449E-3</v>
      </c>
      <c r="T23"/>
      <c r="U23"/>
      <c r="V23"/>
      <c r="W23"/>
      <c r="X23"/>
      <c r="Y23"/>
      <c r="Z23"/>
      <c r="AA23"/>
      <c r="AB23"/>
      <c r="AC23"/>
    </row>
    <row r="24" spans="1:29">
      <c r="A24" s="2">
        <v>22</v>
      </c>
      <c r="B24" s="8" t="s">
        <v>38</v>
      </c>
      <c r="C24" s="9">
        <f>'TEI europe'!C24/'TEI europe'!C$77</f>
        <v>2.9757222932096691E-2</v>
      </c>
      <c r="D24" s="9">
        <f>'TEI europe'!D24/'TEI europe'!D$77</f>
        <v>1.993329139818481E-2</v>
      </c>
      <c r="E24" s="9">
        <f>'TEI europe'!E24/'TEI europe'!E$77</f>
        <v>2.5181019392441224E-2</v>
      </c>
      <c r="F24" s="9">
        <f>'TEI europe'!F24/'TEI europe'!F$77</f>
        <v>1.9495304689920914E-2</v>
      </c>
      <c r="G24" s="9">
        <f>'TEI europe'!G24/'TEI europe'!G$77</f>
        <v>2.4675074653321086E-2</v>
      </c>
      <c r="H24" s="9">
        <f>'TEI europe'!H24/'TEI europe'!H$77</f>
        <v>1.613104947855715E-2</v>
      </c>
      <c r="I24" s="9">
        <f>'TEI europe'!I24/'TEI europe'!I$77</f>
        <v>2.8174441060684841E-2</v>
      </c>
      <c r="J24" s="9">
        <f>'TEI europe'!J24/'TEI europe'!J$77</f>
        <v>1.5581954412254996E-2</v>
      </c>
      <c r="K24" s="9">
        <f>'TEI europe'!K24/'TEI europe'!K$77</f>
        <v>2.8980209717914637E-2</v>
      </c>
      <c r="L24" s="9">
        <f>'TEI europe'!L24/'TEI europe'!L$77</f>
        <v>2.7245830776626553E-2</v>
      </c>
      <c r="M24" s="9">
        <f>'TEI europe'!M24/'TEI europe'!M$77</f>
        <v>2.015509613885989E-2</v>
      </c>
      <c r="N24" s="9">
        <f>'TEI europe'!N24/'TEI europe'!N$77</f>
        <v>3.8227490040862122E-2</v>
      </c>
      <c r="O24" s="9">
        <f>'TEI europe'!O24/'TEI europe'!O$77</f>
        <v>2.2989208740854125E-2</v>
      </c>
      <c r="P24" s="26">
        <v>2.8938323752797483E-2</v>
      </c>
      <c r="Q24" s="26">
        <v>2.9021317178572873E-2</v>
      </c>
      <c r="T24"/>
      <c r="U24"/>
      <c r="V24"/>
      <c r="W24"/>
      <c r="X24"/>
      <c r="Y24"/>
      <c r="Z24"/>
      <c r="AA24"/>
      <c r="AB24"/>
      <c r="AC24"/>
    </row>
    <row r="25" spans="1:29" s="11" customFormat="1">
      <c r="A25" s="2">
        <v>23</v>
      </c>
      <c r="B25" s="10" t="s">
        <v>39</v>
      </c>
      <c r="C25" s="9">
        <f>'TEI europe'!C25/'TEI europe'!C$77</f>
        <v>5.3070020263098648E-3</v>
      </c>
      <c r="D25" s="9">
        <f>'TEI europe'!D25/'TEI europe'!D$77</f>
        <v>8.9913891987038874E-3</v>
      </c>
      <c r="E25" s="9">
        <f>'TEI europe'!E25/'TEI europe'!E$77</f>
        <v>3.1665378410459253E-3</v>
      </c>
      <c r="F25" s="9">
        <f>'TEI europe'!F25/'TEI europe'!F$77</f>
        <v>2.9842501650431809E-3</v>
      </c>
      <c r="G25" s="9">
        <f>'TEI europe'!G25/'TEI europe'!G$77</f>
        <v>7.8072829074638059E-3</v>
      </c>
      <c r="H25" s="9">
        <f>'TEI europe'!H25/'TEI europe'!H$77</f>
        <v>1.194396253687263E-2</v>
      </c>
      <c r="I25" s="9">
        <f>'TEI europe'!I25/'TEI europe'!I$77</f>
        <v>7.7074667607516896E-3</v>
      </c>
      <c r="J25" s="9">
        <f>'TEI europe'!J25/'TEI europe'!J$77</f>
        <v>6.4398392672270089E-3</v>
      </c>
      <c r="K25" s="9">
        <f>'TEI europe'!K25/'TEI europe'!K$77</f>
        <v>5.2527937773839415E-3</v>
      </c>
      <c r="L25" s="9">
        <f>'TEI europe'!L25/'TEI europe'!L$77</f>
        <v>1.2361302728413251E-2</v>
      </c>
      <c r="M25" s="9">
        <f>'TEI europe'!M25/'TEI europe'!M$77</f>
        <v>2.8215883566867165E-3</v>
      </c>
      <c r="N25" s="9">
        <f>'TEI europe'!N25/'TEI europe'!N$77</f>
        <v>1.364612063561977E-2</v>
      </c>
      <c r="O25" s="9">
        <f>'TEI europe'!O25/'TEI europe'!O$77</f>
        <v>7.6029151595591636E-3</v>
      </c>
      <c r="P25" s="26">
        <v>1.0196686801625837E-2</v>
      </c>
      <c r="Q25" s="26">
        <v>1.0467168103657089E-2</v>
      </c>
      <c r="R25"/>
      <c r="T25"/>
      <c r="U25"/>
      <c r="V25"/>
      <c r="W25"/>
      <c r="X25"/>
      <c r="Y25"/>
      <c r="Z25"/>
      <c r="AA25"/>
      <c r="AB25"/>
      <c r="AC25"/>
    </row>
    <row r="26" spans="1:29">
      <c r="A26" s="2">
        <v>24</v>
      </c>
      <c r="B26" s="8" t="s">
        <v>40</v>
      </c>
      <c r="C26" s="9">
        <f>'TEI europe'!C26/'TEI europe'!C$77</f>
        <v>3.6841997538018893E-4</v>
      </c>
      <c r="D26" s="9">
        <f>'TEI europe'!D26/'TEI europe'!D$77</f>
        <v>1.4018321078755266E-3</v>
      </c>
      <c r="E26" s="9">
        <f>'TEI europe'!E26/'TEI europe'!E$77</f>
        <v>1.3094889563164773E-3</v>
      </c>
      <c r="F26" s="9">
        <f>'TEI europe'!F26/'TEI europe'!F$77</f>
        <v>1.6639047195613219E-3</v>
      </c>
      <c r="G26" s="9">
        <f>'TEI europe'!G26/'TEI europe'!G$77</f>
        <v>7.9440801888192611E-4</v>
      </c>
      <c r="H26" s="9">
        <f>'TEI europe'!H26/'TEI europe'!H$77</f>
        <v>4.0593392496297105E-3</v>
      </c>
      <c r="I26" s="9">
        <f>'TEI europe'!I26/'TEI europe'!I$77</f>
        <v>2.226008319096784E-3</v>
      </c>
      <c r="J26" s="9">
        <f>'TEI europe'!J26/'TEI europe'!J$77</f>
        <v>0</v>
      </c>
      <c r="K26" s="9">
        <f>'TEI europe'!K26/'TEI europe'!K$77</f>
        <v>5.839856249692315E-4</v>
      </c>
      <c r="L26" s="9">
        <f>'TEI europe'!L26/'TEI europe'!L$77</f>
        <v>4.5414929083142149E-4</v>
      </c>
      <c r="M26" s="9">
        <f>'TEI europe'!M26/'TEI europe'!M$77</f>
        <v>7.2455344832708947E-5</v>
      </c>
      <c r="N26" s="9">
        <f>'TEI europe'!N26/'TEI europe'!N$77</f>
        <v>2.9269157635262576E-4</v>
      </c>
      <c r="O26" s="9">
        <f>'TEI europe'!O26/'TEI europe'!O$77</f>
        <v>1.4369832380752604E-3</v>
      </c>
      <c r="P26" s="26">
        <v>1.0138185949323181E-3</v>
      </c>
      <c r="Q26" s="26">
        <v>9.5677514624680122E-4</v>
      </c>
      <c r="T26"/>
      <c r="U26"/>
      <c r="V26"/>
      <c r="W26"/>
      <c r="X26"/>
      <c r="Y26"/>
      <c r="Z26"/>
      <c r="AA26"/>
      <c r="AB26"/>
      <c r="AC26"/>
    </row>
    <row r="27" spans="1:29" s="11" customFormat="1">
      <c r="A27" s="2">
        <v>25</v>
      </c>
      <c r="B27" s="10" t="s">
        <v>41</v>
      </c>
      <c r="C27" s="9">
        <f>'TEI europe'!C27/'TEI europe'!C$77</f>
        <v>8.8128397285388051E-3</v>
      </c>
      <c r="D27" s="9">
        <f>'TEI europe'!D27/'TEI europe'!D$77</f>
        <v>7.9183427511219425E-3</v>
      </c>
      <c r="E27" s="9">
        <f>'TEI europe'!E27/'TEI europe'!E$77</f>
        <v>1.3655924120688579E-2</v>
      </c>
      <c r="F27" s="9">
        <f>'TEI europe'!F27/'TEI europe'!F$77</f>
        <v>6.0291284372768553E-3</v>
      </c>
      <c r="G27" s="9">
        <f>'TEI europe'!G27/'TEI europe'!G$77</f>
        <v>1.3510279302223612E-2</v>
      </c>
      <c r="H27" s="9">
        <f>'TEI europe'!H27/'TEI europe'!H$77</f>
        <v>3.4545477285031008E-3</v>
      </c>
      <c r="I27" s="9">
        <f>'TEI europe'!I27/'TEI europe'!I$77</f>
        <v>2.5490000371388249E-2</v>
      </c>
      <c r="J27" s="9">
        <f>'TEI europe'!J27/'TEI europe'!J$77</f>
        <v>1.8635175209250909E-2</v>
      </c>
      <c r="K27" s="9">
        <f>'TEI europe'!K27/'TEI europe'!K$77</f>
        <v>3.7953527297789592E-2</v>
      </c>
      <c r="L27" s="9">
        <f>'TEI europe'!L27/'TEI europe'!L$77</f>
        <v>1.415444984229842E-2</v>
      </c>
      <c r="M27" s="9">
        <f>'TEI europe'!M27/'TEI europe'!M$77</f>
        <v>7.7839975855168555E-3</v>
      </c>
      <c r="N27" s="9">
        <f>'TEI europe'!N27/'TEI europe'!N$77</f>
        <v>5.5292933799210879E-3</v>
      </c>
      <c r="O27" s="9">
        <f>'TEI europe'!O27/'TEI europe'!O$77</f>
        <v>9.7609689757766922E-3</v>
      </c>
      <c r="P27" s="26">
        <v>1.1413319556104504E-2</v>
      </c>
      <c r="Q27" s="26">
        <v>1.2060094275907859E-2</v>
      </c>
      <c r="R27"/>
      <c r="T27"/>
      <c r="U27"/>
      <c r="V27"/>
      <c r="W27"/>
      <c r="X27"/>
      <c r="Y27"/>
      <c r="Z27"/>
      <c r="AA27"/>
      <c r="AB27"/>
      <c r="AC27"/>
    </row>
    <row r="28" spans="1:29">
      <c r="A28" s="2">
        <v>26</v>
      </c>
      <c r="B28" s="8" t="s">
        <v>42</v>
      </c>
      <c r="C28" s="9">
        <f>'TEI europe'!C28/'TEI europe'!C$77</f>
        <v>0</v>
      </c>
      <c r="D28" s="9">
        <f>'TEI europe'!D28/'TEI europe'!D$77</f>
        <v>8.0346334991357495E-5</v>
      </c>
      <c r="E28" s="9">
        <f>'TEI europe'!E28/'TEI europe'!E$77</f>
        <v>1.1049195870883653E-3</v>
      </c>
      <c r="F28" s="9">
        <f>'TEI europe'!F28/'TEI europe'!F$77</f>
        <v>6.1975398461393369E-4</v>
      </c>
      <c r="G28" s="9">
        <f>'TEI europe'!G28/'TEI europe'!G$77</f>
        <v>7.1095574060928645E-4</v>
      </c>
      <c r="H28" s="9">
        <f>'TEI europe'!H28/'TEI europe'!H$77</f>
        <v>1.4025445910912512E-4</v>
      </c>
      <c r="I28" s="9">
        <f>'TEI europe'!I28/'TEI europe'!I$77</f>
        <v>9.5168238876921932E-4</v>
      </c>
      <c r="J28" s="9">
        <f>'TEI europe'!J28/'TEI europe'!J$77</f>
        <v>1.5792521363771955E-3</v>
      </c>
      <c r="K28" s="9">
        <f>'TEI europe'!K28/'TEI europe'!K$77</f>
        <v>0</v>
      </c>
      <c r="L28" s="9">
        <f>'TEI europe'!L28/'TEI europe'!L$77</f>
        <v>2.5169719732825774E-4</v>
      </c>
      <c r="M28" s="9">
        <f>'TEI europe'!M28/'TEI europe'!M$77</f>
        <v>8.3923097252274406E-5</v>
      </c>
      <c r="N28" s="9">
        <f>'TEI europe'!N28/'TEI europe'!N$77</f>
        <v>1.5556240166865235E-3</v>
      </c>
      <c r="O28" s="9">
        <f>'TEI europe'!O28/'TEI europe'!O$77</f>
        <v>6.8448608706655372E-4</v>
      </c>
      <c r="P28" s="26">
        <v>1.9111974566254325E-4</v>
      </c>
      <c r="Q28" s="26">
        <v>1.9333793897618212E-4</v>
      </c>
      <c r="T28"/>
      <c r="U28"/>
      <c r="V28"/>
      <c r="W28"/>
      <c r="X28"/>
      <c r="Y28"/>
      <c r="Z28"/>
      <c r="AA28"/>
      <c r="AB28"/>
      <c r="AC28"/>
    </row>
    <row r="29" spans="1:29">
      <c r="A29" s="2">
        <v>27</v>
      </c>
      <c r="B29" s="8" t="s">
        <v>43</v>
      </c>
      <c r="C29" s="9">
        <f>'TEI europe'!C29/'TEI europe'!C$77</f>
        <v>0</v>
      </c>
      <c r="D29" s="9">
        <f>'TEI europe'!D29/'TEI europe'!D$77</f>
        <v>1.4906359518133429E-4</v>
      </c>
      <c r="E29" s="9">
        <f>'TEI europe'!E29/'TEI europe'!E$77</f>
        <v>1.4528100114044361E-3</v>
      </c>
      <c r="F29" s="9">
        <f>'TEI europe'!F29/'TEI europe'!F$77</f>
        <v>5.4565296471444156E-4</v>
      </c>
      <c r="G29" s="9">
        <f>'TEI europe'!G29/'TEI europe'!G$77</f>
        <v>2.026516452565776E-3</v>
      </c>
      <c r="H29" s="9">
        <f>'TEI europe'!H29/'TEI europe'!H$77</f>
        <v>7.334325536852976E-4</v>
      </c>
      <c r="I29" s="9">
        <f>'TEI europe'!I29/'TEI europe'!I$77</f>
        <v>1.5644730000742779E-3</v>
      </c>
      <c r="J29" s="9">
        <f>'TEI europe'!J29/'TEI europe'!J$77</f>
        <v>5.0185123444875324E-3</v>
      </c>
      <c r="K29" s="9">
        <f>'TEI europe'!K29/'TEI europe'!K$77</f>
        <v>8.6767094963816275E-5</v>
      </c>
      <c r="L29" s="9">
        <f>'TEI europe'!L29/'TEI europe'!L$77</f>
        <v>4.9479604319499113E-4</v>
      </c>
      <c r="M29" s="9">
        <f>'TEI europe'!M29/'TEI europe'!M$77</f>
        <v>5.3637805635149281E-4</v>
      </c>
      <c r="N29" s="9">
        <f>'TEI europe'!N29/'TEI europe'!N$77</f>
        <v>0</v>
      </c>
      <c r="O29" s="9">
        <f>'TEI europe'!O29/'TEI europe'!O$77</f>
        <v>1.1891796010115524E-3</v>
      </c>
      <c r="P29" s="26">
        <v>1.9295911636369378E-4</v>
      </c>
      <c r="Q29" s="26">
        <v>2.0685700700250401E-4</v>
      </c>
      <c r="T29"/>
      <c r="U29"/>
      <c r="V29"/>
      <c r="W29"/>
      <c r="X29"/>
      <c r="Y29"/>
      <c r="Z29"/>
      <c r="AA29"/>
      <c r="AB29"/>
      <c r="AC29"/>
    </row>
    <row r="30" spans="1:29">
      <c r="A30" s="2">
        <v>28</v>
      </c>
      <c r="B30" s="8" t="s">
        <v>44</v>
      </c>
      <c r="C30" s="9">
        <f>'TEI europe'!C30/'TEI europe'!C$77</f>
        <v>0</v>
      </c>
      <c r="D30" s="9">
        <f>'TEI europe'!D30/'TEI europe'!D$77</f>
        <v>2.8914108710705625E-3</v>
      </c>
      <c r="E30" s="9">
        <f>'TEI europe'!E30/'TEI europe'!E$77</f>
        <v>5.5429724296838729E-3</v>
      </c>
      <c r="F30" s="9">
        <f>'TEI europe'!F30/'TEI europe'!F$77</f>
        <v>7.6526144187111815E-3</v>
      </c>
      <c r="G30" s="9">
        <f>'TEI europe'!G30/'TEI europe'!G$77</f>
        <v>9.8161590410451218E-3</v>
      </c>
      <c r="H30" s="9">
        <f>'TEI europe'!H30/'TEI europe'!H$77</f>
        <v>5.006280183742275E-3</v>
      </c>
      <c r="I30" s="9">
        <f>'TEI europe'!I30/'TEI europe'!I$77</f>
        <v>9.6769850701923787E-3</v>
      </c>
      <c r="J30" s="9">
        <f>'TEI europe'!J30/'TEI europe'!J$77</f>
        <v>0</v>
      </c>
      <c r="K30" s="9">
        <f>'TEI europe'!K30/'TEI europe'!K$77</f>
        <v>3.8663663663663665E-3</v>
      </c>
      <c r="L30" s="9">
        <f>'TEI europe'!L30/'TEI europe'!L$77</f>
        <v>3.6417926781128966E-3</v>
      </c>
      <c r="M30" s="9">
        <f>'TEI europe'!M30/'TEI europe'!M$77</f>
        <v>3.5758537090099525E-4</v>
      </c>
      <c r="N30" s="9">
        <f>'TEI europe'!N30/'TEI europe'!N$77</f>
        <v>1.2383188195285871E-2</v>
      </c>
      <c r="O30" s="9">
        <f>'TEI europe'!O30/'TEI europe'!O$77</f>
        <v>6.5296529835666504E-3</v>
      </c>
      <c r="P30" s="26">
        <v>3.3358161958853483E-4</v>
      </c>
      <c r="Q30" s="26">
        <v>4.6505085137221416E-4</v>
      </c>
      <c r="T30"/>
      <c r="U30"/>
      <c r="V30"/>
      <c r="W30"/>
      <c r="X30"/>
      <c r="Y30"/>
      <c r="Z30"/>
      <c r="AA30"/>
      <c r="AB30"/>
      <c r="AC30"/>
    </row>
    <row r="31" spans="1:29">
      <c r="A31" s="2">
        <v>29</v>
      </c>
      <c r="B31" s="8" t="s">
        <v>45</v>
      </c>
      <c r="C31" s="9">
        <f>'TEI europe'!C31/'TEI europe'!C$77</f>
        <v>0</v>
      </c>
      <c r="D31" s="9">
        <f>'TEI europe'!D31/'TEI europe'!D$77</f>
        <v>1.1967375159239037E-3</v>
      </c>
      <c r="E31" s="9">
        <f>'TEI europe'!E31/'TEI europe'!E$77</f>
        <v>6.3085763564357897E-5</v>
      </c>
      <c r="F31" s="9">
        <f>'TEI europe'!F31/'TEI europe'!F$77</f>
        <v>2.0883014698947766E-4</v>
      </c>
      <c r="G31" s="9">
        <f>'TEI europe'!G31/'TEI europe'!G$77</f>
        <v>3.1329376134853456E-3</v>
      </c>
      <c r="H31" s="9">
        <f>'TEI europe'!H31/'TEI europe'!H$77</f>
        <v>0</v>
      </c>
      <c r="I31" s="9">
        <f>'TEI europe'!I31/'TEI europe'!I$77</f>
        <v>6.243964940949268E-4</v>
      </c>
      <c r="J31" s="9">
        <f>'TEI europe'!J31/'TEI europe'!J$77</f>
        <v>8.773622979873309E-5</v>
      </c>
      <c r="K31" s="9">
        <f>'TEI europe'!K31/'TEI europe'!K$77</f>
        <v>0</v>
      </c>
      <c r="L31" s="9">
        <f>'TEI europe'!L31/'TEI europe'!L$77</f>
        <v>4.0646752363569567E-5</v>
      </c>
      <c r="M31" s="9">
        <f>'TEI europe'!M31/'TEI europe'!M$77</f>
        <v>0</v>
      </c>
      <c r="N31" s="9">
        <f>'TEI europe'!N31/'TEI europe'!N$77</f>
        <v>3.3884211536258332E-4</v>
      </c>
      <c r="O31" s="9">
        <f>'TEI europe'!O31/'TEI europe'!O$77</f>
        <v>7.1663125534914462E-4</v>
      </c>
      <c r="P31" s="26">
        <v>0</v>
      </c>
      <c r="Q31" s="26">
        <v>0</v>
      </c>
    </row>
    <row r="32" spans="1:29">
      <c r="A32" s="2">
        <v>30</v>
      </c>
      <c r="B32" s="8" t="s">
        <v>46</v>
      </c>
      <c r="C32" s="9">
        <f>'TEI europe'!C32/'TEI europe'!C$77</f>
        <v>0</v>
      </c>
      <c r="D32" s="9">
        <f>'TEI europe'!D32/'TEI europe'!D$77</f>
        <v>2.325814960276138E-4</v>
      </c>
      <c r="E32" s="9">
        <f>'TEI europe'!E32/'TEI europe'!E$77</f>
        <v>0</v>
      </c>
      <c r="F32" s="9">
        <f>'TEI europe'!F32/'TEI europe'!F$77</f>
        <v>0</v>
      </c>
      <c r="G32" s="9">
        <f>'TEI europe'!G32/'TEI europe'!G$77</f>
        <v>9.8293892802834662E-5</v>
      </c>
      <c r="H32" s="9">
        <f>'TEI europe'!H32/'TEI europe'!H$77</f>
        <v>4.198700368234956E-5</v>
      </c>
      <c r="I32" s="9">
        <f>'TEI europe'!I32/'TEI europe'!I$77</f>
        <v>7.8920002971105997E-5</v>
      </c>
      <c r="J32" s="9">
        <f>'TEI europe'!J32/'TEI europe'!J$77</f>
        <v>0</v>
      </c>
      <c r="K32" s="9">
        <f>'TEI europe'!K32/'TEI europe'!K$77</f>
        <v>0</v>
      </c>
      <c r="L32" s="9">
        <f>'TEI europe'!L32/'TEI europe'!L$77</f>
        <v>3.2830069216729268E-5</v>
      </c>
      <c r="M32" s="9">
        <f>'TEI europe'!M32/'TEI europe'!M$77</f>
        <v>1.0060346440800595E-4</v>
      </c>
      <c r="N32" s="9">
        <f>'TEI europe'!N32/'TEI europe'!N$77</f>
        <v>0</v>
      </c>
      <c r="O32" s="9">
        <f>'TEI europe'!O32/'TEI europe'!O$77</f>
        <v>3.4364829679153219E-5</v>
      </c>
      <c r="P32" s="26">
        <v>0</v>
      </c>
      <c r="Q32" s="26">
        <v>0</v>
      </c>
    </row>
    <row r="33" spans="1:20">
      <c r="A33" s="2" t="s">
        <v>47</v>
      </c>
      <c r="B33" s="8" t="s">
        <v>48</v>
      </c>
      <c r="C33" s="9">
        <f>'TEI europe'!C33/'TEI europe'!C$77</f>
        <v>3.5087616702875139E-5</v>
      </c>
      <c r="D33" s="9">
        <f>'TEI europe'!D33/'TEI europe'!D$77</f>
        <v>1.8955391926250523E-3</v>
      </c>
      <c r="E33" s="9">
        <f>'TEI europe'!E33/'TEI europe'!E$77</f>
        <v>2.4989312169182545E-4</v>
      </c>
      <c r="F33" s="9">
        <f>'TEI europe'!F33/'TEI europe'!F$77</f>
        <v>5.3891650835994232E-5</v>
      </c>
      <c r="G33" s="9">
        <f>'TEI europe'!G33/'TEI europe'!G$77</f>
        <v>1.923897289242713E-3</v>
      </c>
      <c r="H33" s="9">
        <f>'TEI europe'!H33/'TEI europe'!H$77</f>
        <v>7.6380613081721005E-4</v>
      </c>
      <c r="I33" s="9">
        <f>'TEI europe'!I33/'TEI europe'!I$77</f>
        <v>5.5940355047166314E-4</v>
      </c>
      <c r="J33" s="9">
        <f>'TEI europe'!J33/'TEI europe'!J$77</f>
        <v>7.7207882222885113E-4</v>
      </c>
      <c r="K33" s="9">
        <f>'TEI europe'!K33/'TEI europe'!K$77</f>
        <v>3.2614581794909665E-4</v>
      </c>
      <c r="L33" s="9">
        <f>'TEI europe'!L33/'TEI europe'!L$77</f>
        <v>3.0016063283866759E-4</v>
      </c>
      <c r="M33" s="9">
        <f>'TEI europe'!M33/'TEI europe'!M$77</f>
        <v>3.9094610521245835E-4</v>
      </c>
      <c r="N33" s="9">
        <f>'TEI europe'!N33/'TEI europe'!N$77</f>
        <v>9.0870681196799535E-4</v>
      </c>
      <c r="O33" s="9">
        <f>'TEI europe'!O33/'TEI europe'!O$77</f>
        <v>7.6068913875285452E-4</v>
      </c>
      <c r="P33" s="26">
        <v>0</v>
      </c>
      <c r="Q33" s="26">
        <v>0</v>
      </c>
    </row>
    <row r="34" spans="1:20">
      <c r="A34" s="2">
        <v>33</v>
      </c>
      <c r="B34" s="8" t="s">
        <v>49</v>
      </c>
      <c r="C34" s="9">
        <f>'TEI europe'!C34/'TEI europe'!C$77</f>
        <v>8.3654726155771488E-3</v>
      </c>
      <c r="D34" s="9">
        <f>'TEI europe'!D34/'TEI europe'!D$77</f>
        <v>1.2082608718634537E-2</v>
      </c>
      <c r="E34" s="9">
        <f>'TEI europe'!E34/'TEI europe'!E$77</f>
        <v>1.3108364192275609E-2</v>
      </c>
      <c r="F34" s="9">
        <f>'TEI europe'!F34/'TEI europe'!F$77</f>
        <v>5.6249410560068984E-3</v>
      </c>
      <c r="G34" s="9">
        <f>'TEI europe'!G34/'TEI europe'!G$77</f>
        <v>1.8313704238001828E-3</v>
      </c>
      <c r="H34" s="9">
        <f>'TEI europe'!H34/'TEI europe'!H$77</f>
        <v>8.3170000911207318E-4</v>
      </c>
      <c r="I34" s="9">
        <f>'TEI europe'!I34/'TEI europe'!I$77</f>
        <v>3.1092159994057789E-3</v>
      </c>
      <c r="J34" s="9">
        <f>'TEI europe'!J34/'TEI europe'!J$77</f>
        <v>1.4020249521837547E-2</v>
      </c>
      <c r="K34" s="9">
        <f>'TEI europe'!K34/'TEI europe'!K$77</f>
        <v>6.2823068970609955E-3</v>
      </c>
      <c r="L34" s="9">
        <f>'TEI europe'!L34/'TEI europe'!L$77</f>
        <v>1.3367309849411599E-2</v>
      </c>
      <c r="M34" s="9">
        <f>'TEI europe'!M34/'TEI europe'!M$77</f>
        <v>2.943615667660365E-2</v>
      </c>
      <c r="N34" s="9">
        <f>'TEI europe'!N34/'TEI europe'!N$77</f>
        <v>1.7650557024860972E-2</v>
      </c>
      <c r="O34" s="9">
        <f>'TEI europe'!O34/'TEI europe'!O$77</f>
        <v>7.5533161070575599E-3</v>
      </c>
      <c r="P34" s="26">
        <v>1.3367411172397956E-2</v>
      </c>
      <c r="Q34" s="26">
        <v>1.198696917896749E-2</v>
      </c>
    </row>
    <row r="35" spans="1:20">
      <c r="A35" s="2">
        <v>35</v>
      </c>
      <c r="B35" s="8" t="s">
        <v>50</v>
      </c>
      <c r="C35" s="9">
        <f>'TEI europe'!C35/'TEI europe'!C$77</f>
        <v>1.704673378148017E-2</v>
      </c>
      <c r="D35" s="9">
        <f>'TEI europe'!D35/'TEI europe'!D$77</f>
        <v>2.6442401721103074E-2</v>
      </c>
      <c r="E35" s="9">
        <f>'TEI europe'!E35/'TEI europe'!E$77</f>
        <v>9.6031231740346338E-3</v>
      </c>
      <c r="F35" s="9">
        <f>'TEI europe'!F35/'TEI europe'!F$77</f>
        <v>1.4402543685919459E-2</v>
      </c>
      <c r="G35" s="9">
        <f>'TEI europe'!G35/'TEI europe'!G$77</f>
        <v>2.1658410488526587E-2</v>
      </c>
      <c r="H35" s="9">
        <f>'TEI europe'!H35/'TEI europe'!H$77</f>
        <v>1.4353301875836392E-2</v>
      </c>
      <c r="I35" s="9">
        <f>'TEI europe'!I35/'TEI europe'!I$77</f>
        <v>1.9472350144841419E-2</v>
      </c>
      <c r="J35" s="9">
        <f>'TEI europe'!J35/'TEI europe'!J$77</f>
        <v>1.0194949902612785E-2</v>
      </c>
      <c r="K35" s="9">
        <f>'TEI europe'!K35/'TEI europe'!K$77</f>
        <v>2.064010732043519E-2</v>
      </c>
      <c r="L35" s="9">
        <f>'TEI europe'!L35/'TEI europe'!L$77</f>
        <v>1.399967951599098E-2</v>
      </c>
      <c r="M35" s="9">
        <f>'TEI europe'!M35/'TEI europe'!M$77</f>
        <v>8.7113217470808062E-3</v>
      </c>
      <c r="N35" s="9">
        <f>'TEI europe'!N35/'TEI europe'!N$77</f>
        <v>2.1316286241836114E-2</v>
      </c>
      <c r="O35" s="9">
        <f>'TEI europe'!O35/'TEI europe'!O$77</f>
        <v>1.6445375474408712E-2</v>
      </c>
      <c r="P35" s="26">
        <v>2.2264809554479046E-2</v>
      </c>
      <c r="Q35" s="26">
        <v>2.1673635856490115E-2</v>
      </c>
    </row>
    <row r="36" spans="1:20">
      <c r="A36" s="2">
        <v>36</v>
      </c>
      <c r="B36" s="8" t="s">
        <v>51</v>
      </c>
      <c r="C36" s="9">
        <f>'TEI europe'!C36/'TEI europe'!C$77</f>
        <v>7.3976391881895088E-4</v>
      </c>
      <c r="D36" s="9">
        <f>'TEI europe'!D36/'TEI europe'!D$77</f>
        <v>2.2845846041621518E-3</v>
      </c>
      <c r="E36" s="9">
        <f>'TEI europe'!E36/'TEI europe'!E$77</f>
        <v>1.4197359217687534E-3</v>
      </c>
      <c r="F36" s="9">
        <f>'TEI europe'!F36/'TEI europe'!F$77</f>
        <v>1.9737817118682887E-3</v>
      </c>
      <c r="G36" s="9">
        <f>'TEI europe'!G36/'TEI europe'!G$77</f>
        <v>3.1917952162508049E-3</v>
      </c>
      <c r="H36" s="9">
        <f>'TEI europe'!H36/'TEI europe'!H$77</f>
        <v>1.0318082819811435E-3</v>
      </c>
      <c r="I36" s="9">
        <f>'TEI europe'!I36/'TEI europe'!I$77</f>
        <v>1.6735682982990418E-3</v>
      </c>
      <c r="J36" s="9">
        <f>'TEI europe'!J36/'TEI europe'!J$77</f>
        <v>2.2285002368878206E-3</v>
      </c>
      <c r="K36" s="9">
        <f>'TEI europe'!K36/'TEI europe'!K$77</f>
        <v>1.4122729286663712E-3</v>
      </c>
      <c r="L36" s="9">
        <f>'TEI europe'!L36/'TEI europe'!L$77</f>
        <v>2.4411501467582262E-3</v>
      </c>
      <c r="M36" s="9">
        <f>'TEI europe'!M36/'TEI europe'!M$77</f>
        <v>1.8452656166028034E-4</v>
      </c>
      <c r="N36" s="9">
        <f>'TEI europe'!N36/'TEI europe'!N$77</f>
        <v>4.4510980387235414E-3</v>
      </c>
      <c r="O36" s="9">
        <f>'TEI europe'!O36/'TEI europe'!O$77</f>
        <v>2.2099683428378489E-3</v>
      </c>
      <c r="P36" s="26">
        <v>2.4508436972859203E-3</v>
      </c>
      <c r="Q36" s="26">
        <v>2.0942342480975936E-3</v>
      </c>
    </row>
    <row r="37" spans="1:20">
      <c r="A37" s="2" t="s">
        <v>52</v>
      </c>
      <c r="B37" s="8" t="s">
        <v>53</v>
      </c>
      <c r="C37" s="9">
        <f>'TEI europe'!C37/'TEI europe'!C$77</f>
        <v>2.8040853681714382E-3</v>
      </c>
      <c r="D37" s="9">
        <f>'TEI europe'!D37/'TEI europe'!D$77</f>
        <v>3.7625342925558069E-3</v>
      </c>
      <c r="E37" s="9">
        <f>'TEI europe'!E37/'TEI europe'!E$77</f>
        <v>5.9747730443719532E-3</v>
      </c>
      <c r="F37" s="9">
        <f>'TEI europe'!F37/'TEI europe'!F$77</f>
        <v>1.532543820648586E-2</v>
      </c>
      <c r="G37" s="9">
        <f>'TEI europe'!G37/'TEI europe'!G$77</f>
        <v>7.0352645242160025E-3</v>
      </c>
      <c r="H37" s="9">
        <f>'TEI europe'!H37/'TEI europe'!H$77</f>
        <v>1.2668461685519128E-2</v>
      </c>
      <c r="I37" s="9">
        <f>'TEI europe'!I37/'TEI europe'!I$77</f>
        <v>4.0260807398053928E-3</v>
      </c>
      <c r="J37" s="9">
        <f>'TEI europe'!J37/'TEI europe'!J$77</f>
        <v>1.9828387934513678E-3</v>
      </c>
      <c r="K37" s="9">
        <f>'TEI europe'!K37/'TEI europe'!K$77</f>
        <v>2.6485501895337962E-3</v>
      </c>
      <c r="L37" s="9">
        <f>'TEI europe'!L37/'TEI europe'!L$77</f>
        <v>1.1599957789911008E-3</v>
      </c>
      <c r="M37" s="9">
        <f>'TEI europe'!M37/'TEI europe'!M$77</f>
        <v>1.1285310903799632E-3</v>
      </c>
      <c r="N37" s="9">
        <f>'TEI europe'!N37/'TEI europe'!N$77</f>
        <v>7.2542709827406434E-3</v>
      </c>
      <c r="O37" s="9">
        <f>'TEI europe'!O37/'TEI europe'!O$77</f>
        <v>8.8091494251140868E-3</v>
      </c>
      <c r="P37" s="26">
        <v>2.2598514386245297E-3</v>
      </c>
      <c r="Q37" s="26">
        <v>2.2665387562674534E-3</v>
      </c>
      <c r="S37" s="12">
        <f>SUM(R12:R37)</f>
        <v>0</v>
      </c>
    </row>
    <row r="38" spans="1:20" s="11" customFormat="1">
      <c r="A38" s="2" t="s">
        <v>54</v>
      </c>
      <c r="B38" s="10" t="s">
        <v>55</v>
      </c>
      <c r="C38" s="9">
        <f>'TEI europe'!C38/'TEI europe'!C$77</f>
        <v>3.4122707243546073E-3</v>
      </c>
      <c r="D38" s="9">
        <f>'TEI europe'!D38/'TEI europe'!D$77</f>
        <v>3.8471093820203936E-3</v>
      </c>
      <c r="E38" s="9">
        <f>'TEI europe'!E38/'TEI europe'!E$77</f>
        <v>2.5111808797462849E-5</v>
      </c>
      <c r="F38" s="9">
        <f>'TEI europe'!F38/'TEI europe'!F$77</f>
        <v>9.4781940907804861E-3</v>
      </c>
      <c r="G38" s="9">
        <f>'TEI europe'!G38/'TEI europe'!G$77</f>
        <v>1.0696987661105726E-3</v>
      </c>
      <c r="H38" s="9">
        <f>'TEI europe'!H38/'TEI europe'!H$77</f>
        <v>3.6376825317984553E-3</v>
      </c>
      <c r="I38" s="9">
        <f>'TEI europe'!I38/'TEI europe'!I$77</f>
        <v>1.1524641610339448E-3</v>
      </c>
      <c r="J38" s="9">
        <f>'TEI europe'!J38/'TEI europe'!J$77</f>
        <v>8.4226780606783765E-4</v>
      </c>
      <c r="K38" s="9">
        <f>'TEI europe'!K38/'TEI europe'!K$77</f>
        <v>1.5693152168562007E-2</v>
      </c>
      <c r="L38" s="9">
        <f>'TEI europe'!L38/'TEI europe'!L$77</f>
        <v>7.0162547926038554E-3</v>
      </c>
      <c r="M38" s="9">
        <f>'TEI europe'!M38/'TEI europe'!M$77</f>
        <v>3.079091524653322E-3</v>
      </c>
      <c r="N38" s="9">
        <f>'TEI europe'!N38/'TEI europe'!N$77</f>
        <v>4.312781364790189E-4</v>
      </c>
      <c r="O38" s="9">
        <f>'TEI europe'!O38/'TEI europe'!O$77</f>
        <v>4.1320354243906364E-3</v>
      </c>
      <c r="P38" s="26">
        <v>2.4955010976473154E-3</v>
      </c>
      <c r="Q38" s="26">
        <v>2.416452838095098E-3</v>
      </c>
      <c r="R38"/>
      <c r="T38" s="11" t="s">
        <v>106</v>
      </c>
    </row>
    <row r="39" spans="1:20">
      <c r="A39" s="2">
        <v>45</v>
      </c>
      <c r="B39" s="8" t="s">
        <v>56</v>
      </c>
      <c r="C39" s="9">
        <f>'TEI europe'!C39/'TEI europe'!C$77</f>
        <v>1.2865459457720885E-3</v>
      </c>
      <c r="D39" s="9">
        <f>'TEI europe'!D39/'TEI europe'!D$77</f>
        <v>1.3415723566320085E-3</v>
      </c>
      <c r="E39" s="9">
        <f>'TEI europe'!E39/'TEI europe'!E$77</f>
        <v>3.8708934536576883E-4</v>
      </c>
      <c r="F39" s="9">
        <f>'TEI europe'!F39/'TEI europe'!F$77</f>
        <v>2.3510232677202486E-3</v>
      </c>
      <c r="G39" s="9">
        <f>'TEI europe'!G39/'TEI europe'!G$77</f>
        <v>1.1865658793826228E-3</v>
      </c>
      <c r="H39" s="9">
        <f>'TEI europe'!H39/'TEI europe'!H$77</f>
        <v>1.7509473876043647E-4</v>
      </c>
      <c r="I39" s="9">
        <f>'TEI europe'!I39/'TEI europe'!I$77</f>
        <v>0</v>
      </c>
      <c r="J39" s="9">
        <f>'TEI europe'!J39/'TEI europe'!J$77</f>
        <v>1.473968660618716E-3</v>
      </c>
      <c r="K39" s="9">
        <f>'TEI europe'!K39/'TEI europe'!K$77</f>
        <v>3.0048491114064886E-3</v>
      </c>
      <c r="L39" s="9">
        <f>'TEI europe'!L39/'TEI europe'!L$77</f>
        <v>2.4231717755204933E-5</v>
      </c>
      <c r="M39" s="9">
        <f>'TEI europe'!M39/'TEI europe'!M$77</f>
        <v>0</v>
      </c>
      <c r="N39" s="9">
        <f>'TEI europe'!N39/'TEI europe'!N$77</f>
        <v>0</v>
      </c>
      <c r="O39" s="9">
        <f>'TEI europe'!O39/'TEI europe'!O$77</f>
        <v>1.1252565465479604E-3</v>
      </c>
      <c r="P39" s="26">
        <v>5.4352461934272422E-4</v>
      </c>
      <c r="Q39" s="26">
        <v>4.2303487709216477E-4</v>
      </c>
    </row>
    <row r="40" spans="1:20">
      <c r="A40" s="2">
        <v>46</v>
      </c>
      <c r="B40" s="8" t="s">
        <v>57</v>
      </c>
      <c r="C40" s="9">
        <f>'TEI europe'!C40/'TEI europe'!C$77</f>
        <v>5.4882880459413861E-3</v>
      </c>
      <c r="D40" s="9">
        <f>'TEI europe'!D40/'TEI europe'!D$77</f>
        <v>5.4355352810271644E-2</v>
      </c>
      <c r="E40" s="9">
        <f>'TEI europe'!E40/'TEI europe'!E$77</f>
        <v>1.3141438281911291E-2</v>
      </c>
      <c r="F40" s="9">
        <f>'TEI europe'!F40/'TEI europe'!F$77</f>
        <v>5.0590787222289588E-3</v>
      </c>
      <c r="G40" s="9">
        <f>'TEI europe'!G40/'TEI europe'!G$77</f>
        <v>1.0594114070105003E-2</v>
      </c>
      <c r="H40" s="9">
        <f>'TEI europe'!H40/'TEI europe'!H$77</f>
        <v>1.2986490904900332E-2</v>
      </c>
      <c r="I40" s="9">
        <f>'TEI europe'!I40/'TEI europe'!I$77</f>
        <v>1.2638806358166829E-3</v>
      </c>
      <c r="J40" s="9">
        <f>'TEI europe'!J40/'TEI europe'!J$77</f>
        <v>1.1230237414237836E-2</v>
      </c>
      <c r="K40" s="9">
        <f>'TEI europe'!K40/'TEI europe'!K$77</f>
        <v>6.6841431595529958E-3</v>
      </c>
      <c r="L40" s="9">
        <f>'TEI europe'!L40/'TEI europe'!L$77</f>
        <v>4.5344578934820587E-3</v>
      </c>
      <c r="M40" s="9">
        <f>'TEI europe'!M40/'TEI europe'!M$77</f>
        <v>0</v>
      </c>
      <c r="N40" s="9">
        <f>'TEI europe'!N40/'TEI europe'!N$77</f>
        <v>0</v>
      </c>
      <c r="O40" s="9">
        <f>'TEI europe'!O40/'TEI europe'!O$77</f>
        <v>8.2842873331557196E-3</v>
      </c>
      <c r="P40" s="26">
        <v>1.0600155946949468E-2</v>
      </c>
      <c r="Q40" s="26">
        <v>1.0600155946949468E-2</v>
      </c>
    </row>
    <row r="41" spans="1:20">
      <c r="A41" s="2">
        <v>47</v>
      </c>
      <c r="B41" s="8" t="s">
        <v>58</v>
      </c>
      <c r="C41" s="9">
        <f>'TEI europe'!C41/'TEI europe'!C$77</f>
        <v>0</v>
      </c>
      <c r="D41" s="9">
        <f>'TEI europe'!D41/'TEI europe'!D$77</f>
        <v>0</v>
      </c>
      <c r="E41" s="9">
        <f>'TEI europe'!E41/'TEI europe'!E$77</f>
        <v>0</v>
      </c>
      <c r="F41" s="9">
        <f>'TEI europe'!F41/'TEI europe'!F$77</f>
        <v>0</v>
      </c>
      <c r="G41" s="9">
        <f>'TEI europe'!G41/'TEI europe'!G$77</f>
        <v>0</v>
      </c>
      <c r="H41" s="9">
        <f>'TEI europe'!H41/'TEI europe'!H$77</f>
        <v>0</v>
      </c>
      <c r="I41" s="9">
        <f>'TEI europe'!I41/'TEI europe'!I$77</f>
        <v>0</v>
      </c>
      <c r="J41" s="9">
        <f>'TEI europe'!J41/'TEI europe'!J$77</f>
        <v>0</v>
      </c>
      <c r="K41" s="9">
        <f>'TEI europe'!K41/'TEI europe'!K$77</f>
        <v>0</v>
      </c>
      <c r="L41" s="9">
        <f>'TEI europe'!L41/'TEI europe'!L$77</f>
        <v>0</v>
      </c>
      <c r="M41" s="9">
        <f>'TEI europe'!M41/'TEI europe'!M$77</f>
        <v>1.9615069252193079E-3</v>
      </c>
      <c r="N41" s="9">
        <f>'TEI europe'!N41/'TEI europe'!N$77</f>
        <v>0</v>
      </c>
      <c r="O41" s="9">
        <f>'TEI europe'!O41/'TEI europe'!O$77</f>
        <v>6.0090545577441252E-5</v>
      </c>
      <c r="P41" s="26"/>
      <c r="Q41" s="26"/>
    </row>
    <row r="42" spans="1:20">
      <c r="A42" s="2">
        <v>49</v>
      </c>
      <c r="B42" s="8" t="s">
        <v>59</v>
      </c>
      <c r="C42" s="9">
        <f>'TEI europe'!C42/'TEI europe'!C$77</f>
        <v>4.2257186382495961E-2</v>
      </c>
      <c r="D42" s="9">
        <f>'TEI europe'!D42/'TEI europe'!D$77</f>
        <v>1.6664464190378526E-2</v>
      </c>
      <c r="E42" s="9">
        <f>'TEI europe'!E42/'TEI europe'!E$77</f>
        <v>4.0749728363726791E-2</v>
      </c>
      <c r="F42" s="9">
        <f>'TEI europe'!F42/'TEI europe'!F$77</f>
        <v>1.7683197930560609E-2</v>
      </c>
      <c r="G42" s="9">
        <f>'TEI europe'!G42/'TEI europe'!G$77</f>
        <v>2.6695400032397125E-3</v>
      </c>
      <c r="H42" s="9">
        <f>'TEI europe'!H42/'TEI europe'!H$77</f>
        <v>2.3202732907269472E-2</v>
      </c>
      <c r="I42" s="9">
        <f>'TEI europe'!I42/'TEI europe'!I$77</f>
        <v>3.0526953502191187E-2</v>
      </c>
      <c r="J42" s="9">
        <f>'TEI europe'!J42/'TEI europe'!J$77</f>
        <v>1.3160434469809963E-3</v>
      </c>
      <c r="K42" s="9">
        <f>'TEI europe'!K42/'TEI europe'!K$77</f>
        <v>3.1471840693152169E-2</v>
      </c>
      <c r="L42" s="9">
        <f>'TEI europe'!L42/'TEI europe'!L$77</f>
        <v>2.0399979676623822E-2</v>
      </c>
      <c r="M42" s="9">
        <f>'TEI europe'!M42/'TEI europe'!M$77</f>
        <v>1.2438341283439576E-2</v>
      </c>
      <c r="N42" s="9">
        <f>'TEI europe'!N42/'TEI europe'!N$77</f>
        <v>4.4141911018252274E-2</v>
      </c>
      <c r="O42" s="9">
        <f>'TEI europe'!O42/'TEI europe'!O$77</f>
        <v>1.9841904537185911E-2</v>
      </c>
      <c r="P42" s="26">
        <v>3.8891664355604496E-3</v>
      </c>
      <c r="Q42" s="26">
        <v>3.8891664355604496E-3</v>
      </c>
    </row>
    <row r="43" spans="1:20">
      <c r="A43" s="2">
        <v>50</v>
      </c>
      <c r="B43" s="8" t="s">
        <v>60</v>
      </c>
      <c r="C43" s="9">
        <f>'TEI europe'!C43/'TEI europe'!C$77</f>
        <v>4.7572960312981536E-3</v>
      </c>
      <c r="D43" s="9">
        <f>'TEI europe'!D43/'TEI europe'!D$77</f>
        <v>1.5223516103625629E-4</v>
      </c>
      <c r="E43" s="9">
        <f>'TEI europe'!E43/'TEI europe'!E$77</f>
        <v>5.6544443614189518E-3</v>
      </c>
      <c r="F43" s="9">
        <f>'TEI europe'!F43/'TEI europe'!F$77</f>
        <v>2.7619471053447046E-4</v>
      </c>
      <c r="G43" s="9">
        <f>'TEI europe'!G43/'TEI europe'!G$77</f>
        <v>0</v>
      </c>
      <c r="H43" s="9">
        <f>'TEI europe'!H43/'TEI europe'!H$77</f>
        <v>3.1802921938120092E-4</v>
      </c>
      <c r="I43" s="9">
        <f>'TEI europe'!I43/'TEI europe'!I$77</f>
        <v>1.3346765208348808E-4</v>
      </c>
      <c r="J43" s="9">
        <f>'TEI europe'!J43/'TEI europe'!J$77</f>
        <v>0</v>
      </c>
      <c r="K43" s="9">
        <f>'TEI europe'!K43/'TEI europe'!K$77</f>
        <v>5.9506227539014422E-4</v>
      </c>
      <c r="L43" s="9">
        <f>'TEI europe'!L43/'TEI europe'!L$77</f>
        <v>1.8494272325424153E-3</v>
      </c>
      <c r="M43" s="9">
        <f>'TEI europe'!M43/'TEI europe'!M$77</f>
        <v>2.5984884459788068E-3</v>
      </c>
      <c r="N43" s="9">
        <f>'TEI europe'!N43/'TEI europe'!N$77</f>
        <v>3.6960914136922174E-4</v>
      </c>
      <c r="O43" s="9">
        <f>'TEI europe'!O43/'TEI europe'!O$77</f>
        <v>7.1025970932591873E-4</v>
      </c>
      <c r="P43" s="26"/>
      <c r="Q43" s="26"/>
    </row>
    <row r="44" spans="1:20">
      <c r="A44" s="2">
        <v>51</v>
      </c>
      <c r="B44" s="8" t="s">
        <v>61</v>
      </c>
      <c r="C44" s="9">
        <f>'TEI europe'!C44/'TEI europe'!C$77</f>
        <v>7.6900359940468017E-4</v>
      </c>
      <c r="D44" s="9">
        <f>'TEI europe'!D44/'TEI europe'!D$77</f>
        <v>6.448850571674746E-5</v>
      </c>
      <c r="E44" s="9">
        <f>'TEI europe'!E44/'TEI europe'!E$77</f>
        <v>1.3627749896184108E-3</v>
      </c>
      <c r="F44" s="9">
        <f>'TEI europe'!F44/'TEI europe'!F$77</f>
        <v>3.0314053595246755E-4</v>
      </c>
      <c r="G44" s="9">
        <f>'TEI europe'!G44/'TEI europe'!G$77</f>
        <v>1.236942559559399E-3</v>
      </c>
      <c r="H44" s="9">
        <f>'TEI europe'!H44/'TEI europe'!H$77</f>
        <v>9.2550076201944982E-4</v>
      </c>
      <c r="I44" s="9">
        <f>'TEI europe'!I44/'TEI europe'!I$77</f>
        <v>5.6404590358761055E-4</v>
      </c>
      <c r="J44" s="9">
        <f>'TEI europe'!J44/'TEI europe'!J$77</f>
        <v>1.4037796767797295E-4</v>
      </c>
      <c r="K44" s="9">
        <f>'TEI europe'!K44/'TEI europe'!K$77</f>
        <v>3.2645350268301087E-3</v>
      </c>
      <c r="L44" s="9">
        <f>'TEI europe'!L44/'TEI europe'!L$77</f>
        <v>1.29756940237549E-4</v>
      </c>
      <c r="M44" s="9">
        <f>'TEI europe'!M44/'TEI europe'!M$77</f>
        <v>1.6482287795757246E-3</v>
      </c>
      <c r="N44" s="9">
        <f>'TEI europe'!N44/'TEI europe'!N$77</f>
        <v>1.5397007312971229E-4</v>
      </c>
      <c r="O44" s="9">
        <f>'TEI europe'!O44/'TEI europe'!O$77</f>
        <v>7.2531827549108673E-4</v>
      </c>
      <c r="P44" s="26"/>
      <c r="Q44" s="26"/>
    </row>
    <row r="45" spans="1:20">
      <c r="A45" s="2">
        <v>52</v>
      </c>
      <c r="B45" s="8" t="s">
        <v>62</v>
      </c>
      <c r="C45" s="9">
        <f>'TEI europe'!C45/'TEI europe'!C$77</f>
        <v>7.8274624927997284E-3</v>
      </c>
      <c r="D45" s="9">
        <f>'TEI europe'!D45/'TEI europe'!D$77</f>
        <v>7.3199739931599896E-3</v>
      </c>
      <c r="E45" s="9">
        <f>'TEI europe'!E45/'TEI europe'!E$77</f>
        <v>6.6576917470346636E-3</v>
      </c>
      <c r="F45" s="9">
        <f>'TEI europe'!F45/'TEI europe'!F$77</f>
        <v>4.8987510609918759E-2</v>
      </c>
      <c r="G45" s="9">
        <f>'TEI europe'!G45/'TEI europe'!G$77</f>
        <v>2.0827704120965095E-2</v>
      </c>
      <c r="H45" s="9">
        <f>'TEI europe'!H45/'TEI europe'!H$77</f>
        <v>1.5003653762660869E-2</v>
      </c>
      <c r="I45" s="9">
        <f>'TEI europe'!I45/'TEI europe'!I$77</f>
        <v>1.2826821659362699E-2</v>
      </c>
      <c r="J45" s="9">
        <f>'TEI europe'!J45/'TEI europe'!J$77</f>
        <v>2.4039726964852864E-3</v>
      </c>
      <c r="K45" s="9">
        <f>'TEI europe'!K45/'TEI europe'!K$77</f>
        <v>1.4149190173780338E-2</v>
      </c>
      <c r="L45" s="9">
        <f>'TEI europe'!L45/'TEI europe'!L$77</f>
        <v>4.9827446719533507E-2</v>
      </c>
      <c r="M45" s="9">
        <f>'TEI europe'!M45/'TEI europe'!M$77</f>
        <v>8.6440790169842636E-3</v>
      </c>
      <c r="N45" s="9">
        <f>'TEI europe'!N45/'TEI europe'!N$77</f>
        <v>2.0484362051788195E-3</v>
      </c>
      <c r="O45" s="9">
        <f>'TEI europe'!O45/'TEI europe'!O$77</f>
        <v>2.121533200289917E-2</v>
      </c>
      <c r="P45" s="26">
        <v>2.4574235293059965E-2</v>
      </c>
      <c r="Q45" s="26">
        <v>2.4088095607391877E-2</v>
      </c>
    </row>
    <row r="46" spans="1:20">
      <c r="A46" s="2">
        <v>53</v>
      </c>
      <c r="B46" s="8" t="s">
        <v>63</v>
      </c>
      <c r="C46" s="9">
        <f>'TEI europe'!C46/'TEI europe'!C$77</f>
        <v>1.0204648524419519E-3</v>
      </c>
      <c r="D46" s="9">
        <f>'TEI europe'!D46/'TEI europe'!D$77</f>
        <v>1.5646391550948563E-4</v>
      </c>
      <c r="E46" s="9">
        <f>'TEI europe'!E46/'TEI europe'!E$77</f>
        <v>1.8625612330020616E-3</v>
      </c>
      <c r="F46" s="9">
        <f>'TEI europe'!F46/'TEI europe'!F$77</f>
        <v>2.755210648990205E-3</v>
      </c>
      <c r="G46" s="9">
        <f>'TEI europe'!G46/'TEI europe'!G$77</f>
        <v>5.6330287834031737E-4</v>
      </c>
      <c r="H46" s="9">
        <f>'TEI europe'!H46/'TEI europe'!H$77</f>
        <v>2.0993501841174781E-4</v>
      </c>
      <c r="I46" s="9">
        <f>'TEI europe'!I46/'TEI europe'!I$77</f>
        <v>6.1046943474708456E-4</v>
      </c>
      <c r="J46" s="9">
        <f>'TEI europe'!J46/'TEI europe'!J$77</f>
        <v>4.0358665707417219E-4</v>
      </c>
      <c r="K46" s="9">
        <f>'TEI europe'!K46/'TEI europe'!K$77</f>
        <v>1.4658100723674494E-3</v>
      </c>
      <c r="L46" s="9">
        <f>'TEI europe'!L46/'TEI europe'!L$77</f>
        <v>2.1886712811152842E-4</v>
      </c>
      <c r="M46" s="9">
        <f>'TEI europe'!M46/'TEI europe'!M$77</f>
        <v>1.0784899889127685E-3</v>
      </c>
      <c r="N46" s="9">
        <f>'TEI europe'!N46/'TEI europe'!N$77</f>
        <v>6.8385113023614634E-3</v>
      </c>
      <c r="O46" s="9">
        <f>'TEI europe'!O46/'TEI europe'!O$77</f>
        <v>1.8332965944773166E-3</v>
      </c>
      <c r="P46" s="26">
        <v>1.1577597517615202E-3</v>
      </c>
      <c r="Q46" s="26">
        <v>1.0496530094564946E-3</v>
      </c>
    </row>
    <row r="47" spans="1:20">
      <c r="A47" s="2" t="s">
        <v>64</v>
      </c>
      <c r="B47" s="8" t="s">
        <v>65</v>
      </c>
      <c r="C47" s="9">
        <f>'TEI europe'!C47/'TEI europe'!C$77</f>
        <v>1.4064286361735786E-3</v>
      </c>
      <c r="D47" s="9">
        <f>'TEI europe'!D47/'TEI europe'!D$77</f>
        <v>1.65450018765098E-3</v>
      </c>
      <c r="E47" s="9">
        <f>'TEI europe'!E47/'TEI europe'!E$77</f>
        <v>1.9146223000211921E-3</v>
      </c>
      <c r="F47" s="9">
        <f>'TEI europe'!F47/'TEI europe'!F$77</f>
        <v>4.7155194481494954E-4</v>
      </c>
      <c r="G47" s="9">
        <f>'TEI europe'!G47/'TEI europe'!G$77</f>
        <v>3.8539856519751647E-3</v>
      </c>
      <c r="H47" s="9">
        <f>'TEI europe'!H47/'TEI europe'!H$77</f>
        <v>1.7161071079530533E-3</v>
      </c>
      <c r="I47" s="9">
        <f>'TEI europe'!I47/'TEI europe'!I$77</f>
        <v>6.9983473222907228E-4</v>
      </c>
      <c r="J47" s="9">
        <f>'TEI europe'!J47/'TEI europe'!J$77</f>
        <v>3.4743547000298304E-3</v>
      </c>
      <c r="K47" s="9">
        <f>'TEI europe'!K47/'TEI europe'!K$77</f>
        <v>9.3893073401270129E-3</v>
      </c>
      <c r="L47" s="9">
        <f>'TEI europe'!L47/'TEI europe'!L$77</f>
        <v>2.4012850627093407E-3</v>
      </c>
      <c r="M47" s="9">
        <f>'TEI europe'!M47/'TEI europe'!M$77</f>
        <v>3.9954691952713249E-3</v>
      </c>
      <c r="N47" s="9">
        <f>'TEI europe'!N47/'TEI europe'!N$77</f>
        <v>1.5170842683203133E-2</v>
      </c>
      <c r="O47" s="9">
        <f>'TEI europe'!O47/'TEI europe'!O$77</f>
        <v>3.832125635262302E-3</v>
      </c>
      <c r="P47" s="26">
        <v>1.7387456706296819E-3</v>
      </c>
      <c r="Q47" s="26">
        <v>1.5859546076851267E-3</v>
      </c>
    </row>
    <row r="48" spans="1:20">
      <c r="A48" s="2">
        <v>58</v>
      </c>
      <c r="B48" s="8" t="s">
        <v>66</v>
      </c>
      <c r="C48" s="9">
        <f>'TEI europe'!C48/'TEI europe'!C$77</f>
        <v>2.9268920266315012E-3</v>
      </c>
      <c r="D48" s="9">
        <f>'TEI europe'!D48/'TEI europe'!D$77</f>
        <v>2.6535434319514118E-4</v>
      </c>
      <c r="E48" s="9">
        <f>'TEI europe'!E48/'TEI europe'!E$77</f>
        <v>2.233113533549989E-3</v>
      </c>
      <c r="F48" s="9">
        <f>'TEI europe'!F48/'TEI europe'!F$77</f>
        <v>2.169138946148768E-3</v>
      </c>
      <c r="G48" s="9">
        <f>'TEI europe'!G48/'TEI europe'!G$77</f>
        <v>7.2935934262672834E-6</v>
      </c>
      <c r="H48" s="9">
        <f>'TEI europe'!H48/'TEI europe'!H$77</f>
        <v>4.8061719108732047E-4</v>
      </c>
      <c r="I48" s="9">
        <f>'TEI europe'!I48/'TEI europe'!I$77</f>
        <v>1.6480353561613311E-4</v>
      </c>
      <c r="J48" s="9">
        <f>'TEI europe'!J48/'TEI europe'!J$77</f>
        <v>2.754917615680219E-3</v>
      </c>
      <c r="K48" s="9">
        <f>'TEI europe'!K48/'TEI europe'!K$77</f>
        <v>2.8676217200807367E-3</v>
      </c>
      <c r="L48" s="9">
        <f>'TEI europe'!L48/'TEI europe'!L$77</f>
        <v>2.4091017458561809E-3</v>
      </c>
      <c r="M48" s="9">
        <f>'TEI europe'!M48/'TEI europe'!M$77</f>
        <v>4.3004071573370421E-4</v>
      </c>
      <c r="N48" s="9">
        <f>'TEI europe'!N48/'TEI europe'!N$77</f>
        <v>6.6230071772184745E-4</v>
      </c>
      <c r="O48" s="9">
        <f>'TEI europe'!O48/'TEI europe'!O$77</f>
        <v>1.2917151825031154E-3</v>
      </c>
      <c r="P48" s="26">
        <v>5.0143343731316693E-4</v>
      </c>
      <c r="Q48" s="26">
        <v>4.5601834983643444E-4</v>
      </c>
    </row>
    <row r="49" spans="1:23">
      <c r="A49" s="2" t="s">
        <v>67</v>
      </c>
      <c r="B49" s="8" t="s">
        <v>68</v>
      </c>
      <c r="C49" s="9">
        <f>'TEI europe'!C49/'TEI europe'!C$77</f>
        <v>4.5877058839009248E-3</v>
      </c>
      <c r="D49" s="9">
        <f>'TEI europe'!D49/'TEI europe'!D$77</f>
        <v>8.2354993366141427E-4</v>
      </c>
      <c r="E49" s="9">
        <f>'TEI europe'!E49/'TEI europe'!E$77</f>
        <v>1.3094889563164773E-3</v>
      </c>
      <c r="F49" s="9">
        <f>'TEI europe'!F49/'TEI europe'!F$77</f>
        <v>9.2289452056640124E-4</v>
      </c>
      <c r="G49" s="9">
        <f>'TEI europe'!G49/'TEI europe'!G$77</f>
        <v>1.7826051189152562E-3</v>
      </c>
      <c r="H49" s="9">
        <f>'TEI europe'!H49/'TEI europe'!H$77</f>
        <v>5.1903083275415098E-4</v>
      </c>
      <c r="I49" s="9">
        <f>'TEI europe'!I49/'TEI europe'!I$77</f>
        <v>3.34481542004011E-3</v>
      </c>
      <c r="J49" s="9">
        <f>'TEI europe'!J49/'TEI europe'!J$77</f>
        <v>0</v>
      </c>
      <c r="K49" s="9">
        <f>'TEI europe'!K49/'TEI europe'!K$77</f>
        <v>2.3448653571604392E-2</v>
      </c>
      <c r="L49" s="9">
        <f>'TEI europe'!L49/'TEI europe'!L$77</f>
        <v>6.3190066559056998E-3</v>
      </c>
      <c r="M49" s="9">
        <f>'TEI europe'!M49/'TEI europe'!M$77</f>
        <v>8.6060269294102511E-4</v>
      </c>
      <c r="N49" s="9">
        <f>'TEI europe'!N49/'TEI europe'!N$77</f>
        <v>0</v>
      </c>
      <c r="O49" s="9">
        <f>'TEI europe'!O49/'TEI europe'!O$77</f>
        <v>1.7542990050615308E-3</v>
      </c>
      <c r="P49" s="26">
        <v>9.0460127640162695E-4</v>
      </c>
      <c r="Q49" s="26">
        <v>1.0915332841829549E-3</v>
      </c>
    </row>
    <row r="50" spans="1:23">
      <c r="A50" s="2">
        <v>61</v>
      </c>
      <c r="B50" s="8" t="s">
        <v>69</v>
      </c>
      <c r="C50" s="9">
        <f>'TEI europe'!C50/'TEI europe'!C$77</f>
        <v>5.8479361171458568E-4</v>
      </c>
      <c r="D50" s="9">
        <f>'TEI europe'!D50/'TEI europe'!D$77</f>
        <v>1.0920758427114775E-3</v>
      </c>
      <c r="E50" s="9">
        <f>'TEI europe'!E50/'TEI europe'!E$77</f>
        <v>7.6621640989331765E-4</v>
      </c>
      <c r="F50" s="9">
        <f>'TEI europe'!F50/'TEI europe'!F$77</f>
        <v>1.7649515648788111E-3</v>
      </c>
      <c r="G50" s="9">
        <f>'TEI europe'!G50/'TEI europe'!G$77</f>
        <v>1.9368731008033977E-3</v>
      </c>
      <c r="H50" s="9">
        <f>'TEI europe'!H50/'TEI europe'!H$77</f>
        <v>7.571954110884997E-3</v>
      </c>
      <c r="I50" s="9">
        <f>'TEI europe'!I50/'TEI europe'!I$77</f>
        <v>1.9730000742776499E-3</v>
      </c>
      <c r="J50" s="9">
        <f>'TEI europe'!J50/'TEI europe'!J$77</f>
        <v>1.0352875116250505E-3</v>
      </c>
      <c r="K50" s="9">
        <f>'TEI europe'!K50/'TEI europe'!K$77</f>
        <v>2.8220843794614287E-3</v>
      </c>
      <c r="L50" s="9">
        <f>'TEI europe'!L50/'TEI europe'!L$77</f>
        <v>2.7334940964500532E-3</v>
      </c>
      <c r="M50" s="9">
        <f>'TEI europe'!M50/'TEI europe'!M$77</f>
        <v>1.6206019214740441E-3</v>
      </c>
      <c r="N50" s="9">
        <f>'TEI europe'!N50/'TEI europe'!N$77</f>
        <v>1.4631879955700881E-3</v>
      </c>
      <c r="O50" s="9">
        <f>'TEI europe'!O50/'TEI europe'!O$77</f>
        <v>2.678237053577389E-3</v>
      </c>
      <c r="P50" s="26">
        <v>1.0803192460720203E-3</v>
      </c>
      <c r="Q50" s="26">
        <v>1.0222925869640765E-3</v>
      </c>
    </row>
    <row r="51" spans="1:23">
      <c r="A51" s="2" t="s">
        <v>70</v>
      </c>
      <c r="B51" s="8" t="s">
        <v>71</v>
      </c>
      <c r="C51" s="9">
        <f>'TEI europe'!C51/'TEI europe'!C$77</f>
        <v>9.3859374680191007E-4</v>
      </c>
      <c r="D51" s="9">
        <f>'TEI europe'!D51/'TEI europe'!D$77</f>
        <v>6.962644240172111E-3</v>
      </c>
      <c r="E51" s="9">
        <f>'TEI europe'!E51/'TEI europe'!E$77</f>
        <v>3.894780296172348E-3</v>
      </c>
      <c r="F51" s="9">
        <f>'TEI europe'!F51/'TEI europe'!F$77</f>
        <v>4.0822925508265636E-3</v>
      </c>
      <c r="G51" s="9">
        <f>'TEI europe'!G51/'TEI europe'!G$77</f>
        <v>4.9615941420571496E-3</v>
      </c>
      <c r="H51" s="9">
        <f>'TEI europe'!H51/'TEI europe'!H$77</f>
        <v>4.8320787854857182E-3</v>
      </c>
      <c r="I51" s="9">
        <f>'TEI europe'!I51/'TEI europe'!I$77</f>
        <v>7.2780490975265545E-3</v>
      </c>
      <c r="J51" s="9">
        <f>'TEI europe'!J51/'TEI europe'!J$77</f>
        <v>2.5969924020424993E-3</v>
      </c>
      <c r="K51" s="9">
        <f>'TEI europe'!K51/'TEI europe'!K$77</f>
        <v>9.3259242849406798E-3</v>
      </c>
      <c r="L51" s="9">
        <f>'TEI europe'!L51/'TEI europe'!L$77</f>
        <v>4.1365887213078876E-3</v>
      </c>
      <c r="M51" s="9">
        <f>'TEI europe'!M51/'TEI europe'!M$77</f>
        <v>3.3637002892479917E-3</v>
      </c>
      <c r="N51" s="9">
        <f>'TEI europe'!N51/'TEI europe'!N$77</f>
        <v>5.344421337688217E-3</v>
      </c>
      <c r="O51" s="9">
        <f>'TEI europe'!O51/'TEI europe'!O$77</f>
        <v>4.4221403782852362E-3</v>
      </c>
      <c r="P51" s="26">
        <v>1.567676867439978E-3</v>
      </c>
      <c r="Q51" s="26">
        <v>1.3982821250712928E-3</v>
      </c>
    </row>
    <row r="52" spans="1:23">
      <c r="A52" s="2">
        <v>64</v>
      </c>
      <c r="B52" s="8" t="s">
        <v>72</v>
      </c>
      <c r="C52" s="9">
        <f>'TEI europe'!C52/'TEI europe'!C$77</f>
        <v>1.0306987406469572E-2</v>
      </c>
      <c r="D52" s="9">
        <f>'TEI europe'!D52/'TEI europe'!D$77</f>
        <v>4.8345235515194441E-3</v>
      </c>
      <c r="E52" s="9">
        <f>'TEI europe'!E52/'TEI europe'!E$77</f>
        <v>3.9088674084245831E-3</v>
      </c>
      <c r="F52" s="9">
        <f>'TEI europe'!F52/'TEI europe'!F$77</f>
        <v>8.9123317570025465E-3</v>
      </c>
      <c r="G52" s="9">
        <f>'TEI europe'!G52/'TEI europe'!G$77</f>
        <v>1.4593462735250192E-2</v>
      </c>
      <c r="H52" s="9">
        <f>'TEI europe'!H52/'TEI europe'!H$77</f>
        <v>1.2849809807806726E-2</v>
      </c>
      <c r="I52" s="9">
        <f>'TEI europe'!I52/'TEI europe'!I$77</f>
        <v>9.176771521949045E-3</v>
      </c>
      <c r="J52" s="9">
        <f>'TEI europe'!J52/'TEI europe'!J$77</f>
        <v>1.2019863482426433E-2</v>
      </c>
      <c r="K52" s="9">
        <f>'TEI europe'!K52/'TEI europe'!K$77</f>
        <v>1.8110938807660119E-2</v>
      </c>
      <c r="L52" s="9">
        <f>'TEI europe'!L52/'TEI europe'!L$77</f>
        <v>2.8226042843240329E-3</v>
      </c>
      <c r="M52" s="9">
        <f>'TEI europe'!M52/'TEI europe'!M$77</f>
        <v>1.2997133583156583E-2</v>
      </c>
      <c r="N52" s="9">
        <f>'TEI europe'!N52/'TEI europe'!N$77</f>
        <v>3.8042752941725773E-2</v>
      </c>
      <c r="O52" s="9">
        <f>'TEI europe'!O52/'TEI europe'!O$77</f>
        <v>1.4543077751193654E-2</v>
      </c>
      <c r="P52" s="26">
        <v>2.3986002123444646E-2</v>
      </c>
      <c r="Q52" s="26">
        <v>2.4403105158604957E-2</v>
      </c>
    </row>
    <row r="53" spans="1:23">
      <c r="A53" s="2">
        <v>65</v>
      </c>
      <c r="B53" s="8" t="s">
        <v>73</v>
      </c>
      <c r="C53" s="9">
        <f>'TEI europe'!C53/'TEI europe'!C$77</f>
        <v>2.8011614001128651E-3</v>
      </c>
      <c r="D53" s="9">
        <f>'TEI europe'!D53/'TEI europe'!D$77</f>
        <v>1.3447439224869306E-3</v>
      </c>
      <c r="E53" s="9">
        <f>'TEI europe'!E53/'TEI europe'!E$77</f>
        <v>1.9740331647371406E-3</v>
      </c>
      <c r="F53" s="9">
        <f>'TEI europe'!F53/'TEI europe'!F$77</f>
        <v>4.513425757514517E-3</v>
      </c>
      <c r="G53" s="9">
        <f>'TEI europe'!G53/'TEI europe'!G$77</f>
        <v>7.5186771117709264E-3</v>
      </c>
      <c r="H53" s="9">
        <f>'TEI europe'!H53/'TEI europe'!H$77</f>
        <v>1.5222522186111415E-3</v>
      </c>
      <c r="I53" s="9">
        <f>'TEI europe'!I53/'TEI europe'!I$77</f>
        <v>1.1803182797296293E-3</v>
      </c>
      <c r="J53" s="9">
        <f>'TEI europe'!J53/'TEI europe'!J$77</f>
        <v>1.0528347575847971E-3</v>
      </c>
      <c r="K53" s="9">
        <f>'TEI europe'!K53/'TEI europe'!K$77</f>
        <v>3.3260719736129571E-3</v>
      </c>
      <c r="L53" s="9">
        <f>'TEI europe'!L53/'TEI europe'!L$77</f>
        <v>9.5676201717325294E-4</v>
      </c>
      <c r="M53" s="9">
        <f>'TEI europe'!M53/'TEI europe'!M$77</f>
        <v>9.7788652450476262E-4</v>
      </c>
      <c r="N53" s="9">
        <f>'TEI europe'!N53/'TEI europe'!N$77</f>
        <v>2.4335638026478806E-3</v>
      </c>
      <c r="O53" s="9">
        <f>'TEI europe'!O53/'TEI europe'!O$77</f>
        <v>3.5183230014216699E-3</v>
      </c>
      <c r="P53" s="26"/>
      <c r="Q53" s="26"/>
    </row>
    <row r="54" spans="1:23">
      <c r="A54" s="2">
        <v>66</v>
      </c>
      <c r="B54" s="8" t="s">
        <v>74</v>
      </c>
      <c r="C54" s="9">
        <f>'TEI europe'!C54/'TEI europe'!C$77</f>
        <v>9.0555290774003584E-3</v>
      </c>
      <c r="D54" s="9">
        <f>'TEI europe'!D54/'TEI europe'!D$77</f>
        <v>0</v>
      </c>
      <c r="E54" s="9">
        <f>'TEI europe'!E54/'TEI europe'!E$77</f>
        <v>3.3380331206383547E-4</v>
      </c>
      <c r="F54" s="9">
        <f>'TEI europe'!F54/'TEI europe'!F$77</f>
        <v>0</v>
      </c>
      <c r="G54" s="9">
        <f>'TEI europe'!G54/'TEI europe'!G$77</f>
        <v>2.290188335847927E-3</v>
      </c>
      <c r="H54" s="9">
        <f>'TEI europe'!H54/'TEI europe'!H$77</f>
        <v>7.7935025558471815E-3</v>
      </c>
      <c r="I54" s="9">
        <f>'TEI europe'!I54/'TEI europe'!I$77</f>
        <v>0</v>
      </c>
      <c r="J54" s="9">
        <f>'TEI europe'!J54/'TEI europe'!J$77</f>
        <v>5.615118707118918E-4</v>
      </c>
      <c r="K54" s="9">
        <f>'TEI europe'!K54/'TEI europe'!K$77</f>
        <v>2.5230148180967849E-4</v>
      </c>
      <c r="L54" s="9">
        <f>'TEI europe'!L54/'TEI europe'!L$77</f>
        <v>2.8374559823030293E-4</v>
      </c>
      <c r="M54" s="9">
        <f>'TEI europe'!M54/'TEI europe'!M$77</f>
        <v>2.7491330118540073E-3</v>
      </c>
      <c r="N54" s="9">
        <f>'TEI europe'!N54/'TEI europe'!N$77</f>
        <v>7.238347697351243E-4</v>
      </c>
      <c r="O54" s="9">
        <f>'TEI europe'!O54/'TEI europe'!O$77</f>
        <v>2.5609143753000945E-3</v>
      </c>
      <c r="P54" s="26"/>
      <c r="Q54" s="26"/>
    </row>
    <row r="55" spans="1:23">
      <c r="A55" s="2">
        <v>68</v>
      </c>
      <c r="B55" s="8" t="s">
        <v>75</v>
      </c>
      <c r="C55" s="9">
        <f>'TEI europe'!C55/'TEI europe'!C$77</f>
        <v>0</v>
      </c>
      <c r="D55" s="9">
        <f>'TEI europe'!D55/'TEI europe'!D$77</f>
        <v>0</v>
      </c>
      <c r="E55" s="9">
        <f>'TEI europe'!E55/'TEI europe'!E$77</f>
        <v>0</v>
      </c>
      <c r="F55" s="9">
        <f>'TEI europe'!F55/'TEI europe'!F$77</f>
        <v>0</v>
      </c>
      <c r="G55" s="9">
        <f>'TEI europe'!G55/'TEI europe'!G$77</f>
        <v>0</v>
      </c>
      <c r="H55" s="9">
        <f>'TEI europe'!H55/'TEI europe'!H$77</f>
        <v>0</v>
      </c>
      <c r="I55" s="9">
        <f>'TEI europe'!I55/'TEI europe'!I$77</f>
        <v>0</v>
      </c>
      <c r="J55" s="9">
        <f>'TEI europe'!J55/'TEI europe'!J$77</f>
        <v>0</v>
      </c>
      <c r="K55" s="9">
        <f>'TEI europe'!K55/'TEI europe'!K$77</f>
        <v>0</v>
      </c>
      <c r="L55" s="9">
        <f>'TEI europe'!L55/'TEI europe'!L$77</f>
        <v>0</v>
      </c>
      <c r="M55" s="9">
        <f>'TEI europe'!M55/'TEI europe'!M$77</f>
        <v>0</v>
      </c>
      <c r="N55" s="9">
        <f>'TEI europe'!N55/'TEI europe'!N$77</f>
        <v>0</v>
      </c>
      <c r="O55" s="9">
        <f>'TEI europe'!O55/'TEI europe'!O$77</f>
        <v>0</v>
      </c>
      <c r="P55" s="26">
        <v>9.435932866342216E-3</v>
      </c>
      <c r="Q55" s="26">
        <v>8.6463260499311904E-3</v>
      </c>
      <c r="S55"/>
      <c r="T55"/>
      <c r="U55"/>
      <c r="V55"/>
      <c r="W55"/>
    </row>
    <row r="56" spans="1:23">
      <c r="A56" s="3"/>
      <c r="B56" s="8" t="s">
        <v>76</v>
      </c>
      <c r="C56" s="9">
        <f>'TEI europe'!C56/'TEI europe'!C$77</f>
        <v>4.9239622106368114E-3</v>
      </c>
      <c r="D56" s="9">
        <f>'TEI europe'!D56/'TEI europe'!D$77</f>
        <v>8.0187756698611376E-3</v>
      </c>
      <c r="E56" s="9">
        <f>'TEI europe'!E56/'TEI europe'!E$77</f>
        <v>5.7940905176585011E-3</v>
      </c>
      <c r="F56" s="9">
        <f>'TEI europe'!F56/'TEI europe'!F$77</f>
        <v>2.0674184551958286E-2</v>
      </c>
      <c r="G56" s="9">
        <f>'TEI europe'!G56/'TEI europe'!G$77</f>
        <v>5.8800780584115069E-3</v>
      </c>
      <c r="H56" s="9">
        <f>'TEI europe'!H56/'TEI europe'!H$77</f>
        <v>9.8213854996542782E-3</v>
      </c>
      <c r="I56" s="9">
        <f>'TEI europe'!I56/'TEI europe'!I$77</f>
        <v>7.3383996880338701E-3</v>
      </c>
      <c r="J56" s="9">
        <f>'TEI europe'!J56/'TEI europe'!J$77</f>
        <v>6.7381424485427012E-3</v>
      </c>
      <c r="K56" s="9">
        <f>'TEI europe'!K56/'TEI europe'!K$77</f>
        <v>1.6454364200265838E-2</v>
      </c>
      <c r="L56" s="9">
        <f>'TEI europe'!L56/'TEI europe'!L$77</f>
        <v>1.5565361150303093E-2</v>
      </c>
      <c r="M56" s="9">
        <f>'TEI europe'!M56/'TEI europe'!M$77</f>
        <v>1.2360152062397083E-2</v>
      </c>
      <c r="N56" s="9">
        <f>'TEI europe'!N56/'TEI europe'!N$77</f>
        <v>1.0781953411975472E-4</v>
      </c>
      <c r="O56" s="9">
        <f>'TEI europe'!O56/'TEI europe'!O$77</f>
        <v>1.0155254296226494E-2</v>
      </c>
      <c r="P56" s="26"/>
      <c r="Q56" s="26"/>
      <c r="S56"/>
      <c r="T56"/>
      <c r="U56"/>
      <c r="V56"/>
      <c r="W56"/>
    </row>
    <row r="57" spans="1:23">
      <c r="A57" s="2" t="s">
        <v>77</v>
      </c>
      <c r="B57" s="8" t="s">
        <v>78</v>
      </c>
      <c r="C57" s="9">
        <f>'TEI europe'!C57/'TEI europe'!C$77</f>
        <v>3.2435577673749494E-2</v>
      </c>
      <c r="D57" s="9">
        <f>'TEI europe'!D57/'TEI europe'!D$77</f>
        <v>1.292624523604379E-2</v>
      </c>
      <c r="E57" s="9">
        <f>'TEI europe'!E57/'TEI europe'!E$77</f>
        <v>3.1971619981160022E-3</v>
      </c>
      <c r="F57" s="9">
        <f>'TEI europe'!F57/'TEI europe'!F$77</f>
        <v>2.9216011209463374E-2</v>
      </c>
      <c r="G57" s="9">
        <f>'TEI europe'!G57/'TEI europe'!G$77</f>
        <v>4.3115144637894287E-2</v>
      </c>
      <c r="H57" s="9">
        <f>'TEI europe'!H57/'TEI europe'!H$77</f>
        <v>1.7029750025460203E-2</v>
      </c>
      <c r="I57" s="9">
        <f>'TEI europe'!I57/'TEI europe'!I$77</f>
        <v>1.1972628686028374E-2</v>
      </c>
      <c r="J57" s="9">
        <f>'TEI europe'!J57/'TEI europe'!J$77</f>
        <v>2.9338995244696346E-2</v>
      </c>
      <c r="K57" s="9">
        <f>'TEI europe'!K57/'TEI europe'!K$77</f>
        <v>3.1429995569339834E-2</v>
      </c>
      <c r="L57" s="9">
        <f>'TEI europe'!L57/'TEI europe'!L$77</f>
        <v>2.5631685706804033E-2</v>
      </c>
      <c r="M57" s="9">
        <f>'TEI europe'!M57/'TEI europe'!M$77</f>
        <v>4.4588706453164923E-3</v>
      </c>
      <c r="N57" s="9">
        <f>'TEI europe'!N57/'TEI europe'!N$77</f>
        <v>1.9622075665023195E-2</v>
      </c>
      <c r="O57" s="9">
        <f>'TEI europe'!O57/'TEI europe'!O$77</f>
        <v>2.6770569602161943E-2</v>
      </c>
      <c r="P57" s="26">
        <v>3.3923260967133523E-2</v>
      </c>
      <c r="Q57" s="26">
        <v>3.5488469541081751E-2</v>
      </c>
      <c r="S57"/>
      <c r="T57"/>
      <c r="U57"/>
      <c r="V57"/>
      <c r="W57"/>
    </row>
    <row r="58" spans="1:23">
      <c r="A58" s="2">
        <v>71</v>
      </c>
      <c r="B58" s="8" t="s">
        <v>79</v>
      </c>
      <c r="C58" s="9">
        <f>'TEI europe'!C58/'TEI europe'!C$77</f>
        <v>2.292390957921176E-3</v>
      </c>
      <c r="D58" s="9">
        <f>'TEI europe'!D58/'TEI europe'!D$77</f>
        <v>3.2138533996542998E-4</v>
      </c>
      <c r="E58" s="9">
        <f>'TEI europe'!E58/'TEI europe'!E$77</f>
        <v>6.1854672450140811E-3</v>
      </c>
      <c r="F58" s="9">
        <f>'TEI europe'!F58/'TEI europe'!F$77</f>
        <v>5.2140172183824419E-3</v>
      </c>
      <c r="G58" s="9">
        <f>'TEI europe'!G58/'TEI europe'!G$77</f>
        <v>5.9703998839809791E-3</v>
      </c>
      <c r="H58" s="9">
        <f>'TEI europe'!H58/'TEI europe'!H$77</f>
        <v>8.3545203922836837E-3</v>
      </c>
      <c r="I58" s="9">
        <f>'TEI europe'!I58/'TEI europe'!I$77</f>
        <v>4.2489136893708685E-3</v>
      </c>
      <c r="J58" s="9">
        <f>'TEI europe'!J58/'TEI europe'!J$77</f>
        <v>2.5794451560827527E-3</v>
      </c>
      <c r="K58" s="9">
        <f>'TEI europe'!K58/'TEI europe'!K$77</f>
        <v>3.3285334514842712E-3</v>
      </c>
      <c r="L58" s="9">
        <f>'TEI europe'!L58/'TEI europe'!L$77</f>
        <v>9.9740876953682248E-4</v>
      </c>
      <c r="M58" s="9">
        <f>'TEI europe'!M58/'TEI europe'!M$77</f>
        <v>4.1909422478775531E-4</v>
      </c>
      <c r="N58" s="9">
        <f>'TEI europe'!N58/'TEI europe'!N$77</f>
        <v>4.1122559233609576E-3</v>
      </c>
      <c r="O58" s="9">
        <f>'TEI europe'!O58/'TEI europe'!O$77</f>
        <v>5.0443002895907601E-3</v>
      </c>
      <c r="P58" s="26">
        <v>8.5441241849043611E-3</v>
      </c>
      <c r="Q58" s="26">
        <v>1.0374773670107055E-2</v>
      </c>
      <c r="S58"/>
      <c r="T58"/>
      <c r="U58"/>
      <c r="V58"/>
      <c r="W58"/>
    </row>
    <row r="59" spans="1:23">
      <c r="A59" s="2">
        <v>72</v>
      </c>
      <c r="B59" s="8" t="s">
        <v>80</v>
      </c>
      <c r="C59" s="9">
        <f>'TEI europe'!C59/'TEI europe'!C$77</f>
        <v>0</v>
      </c>
      <c r="D59" s="9">
        <f>'TEI europe'!D59/'TEI europe'!D$77</f>
        <v>3.1715658549220063E-5</v>
      </c>
      <c r="E59" s="9">
        <f>'TEI europe'!E59/'TEI europe'!E$77</f>
        <v>6.124831414015329E-7</v>
      </c>
      <c r="F59" s="9">
        <f>'TEI europe'!F59/'TEI europe'!F$77</f>
        <v>0</v>
      </c>
      <c r="G59" s="9">
        <f>'TEI europe'!G59/'TEI europe'!G$77</f>
        <v>0</v>
      </c>
      <c r="H59" s="9">
        <f>'TEI europe'!H59/'TEI europe'!H$77</f>
        <v>1.0112614503919085E-3</v>
      </c>
      <c r="I59" s="9">
        <f>'TEI europe'!I59/'TEI europe'!I$77</f>
        <v>2.0310294882269926E-4</v>
      </c>
      <c r="J59" s="9">
        <f>'TEI europe'!J59/'TEI europe'!J$77</f>
        <v>0</v>
      </c>
      <c r="K59" s="9">
        <f>'TEI europe'!K59/'TEI europe'!K$77</f>
        <v>0</v>
      </c>
      <c r="L59" s="9">
        <f>'TEI europe'!L59/'TEI europe'!L$77</f>
        <v>0</v>
      </c>
      <c r="M59" s="9">
        <f>'TEI europe'!M59/'TEI europe'!M$77</f>
        <v>0</v>
      </c>
      <c r="N59" s="9">
        <f>'TEI europe'!N59/'TEI europe'!N$77</f>
        <v>0</v>
      </c>
      <c r="O59" s="9">
        <f>'TEI europe'!O59/'TEI europe'!O$77</f>
        <v>1.8405623925739779E-4</v>
      </c>
      <c r="P59" s="26"/>
      <c r="Q59" s="26"/>
      <c r="S59"/>
      <c r="T59"/>
      <c r="U59"/>
      <c r="V59"/>
      <c r="W59"/>
    </row>
    <row r="60" spans="1:23">
      <c r="A60" s="2">
        <v>73</v>
      </c>
      <c r="B60" s="8" t="s">
        <v>81</v>
      </c>
      <c r="C60" s="9">
        <f>'TEI europe'!C60/'TEI europe'!C$77</f>
        <v>9.5028961903620163E-3</v>
      </c>
      <c r="D60" s="9">
        <f>'TEI europe'!D60/'TEI europe'!D$77</f>
        <v>1.9487157801259116E-2</v>
      </c>
      <c r="E60" s="9">
        <f>'TEI europe'!E60/'TEI europe'!E$77</f>
        <v>2.1831961575257641E-2</v>
      </c>
      <c r="F60" s="9">
        <f>'TEI europe'!F60/'TEI europe'!F$77</f>
        <v>3.5319240666639717E-2</v>
      </c>
      <c r="G60" s="9">
        <f>'TEI europe'!G60/'TEI europe'!G$77</f>
        <v>2.4664134263181686E-2</v>
      </c>
      <c r="H60" s="9">
        <f>'TEI europe'!H60/'TEI europe'!H$77</f>
        <v>2.5051947750300611E-2</v>
      </c>
      <c r="I60" s="9">
        <f>'TEI europe'!I60/'TEI europe'!I$77</f>
        <v>2.0151294288048727E-2</v>
      </c>
      <c r="J60" s="9">
        <f>'TEI europe'!J60/'TEI europe'!J$77</f>
        <v>7.2645598273351E-3</v>
      </c>
      <c r="K60" s="9">
        <f>'TEI europe'!K60/'TEI europe'!K$77</f>
        <v>4.8380962930143261E-2</v>
      </c>
      <c r="L60" s="9">
        <f>'TEI europe'!L60/'TEI europe'!L$77</f>
        <v>3.0789914915403945E-2</v>
      </c>
      <c r="M60" s="9">
        <f>'TEI europe'!M60/'TEI europe'!M$77</f>
        <v>8.6060269294102511E-4</v>
      </c>
      <c r="N60" s="9">
        <f>'TEI europe'!N60/'TEI europe'!N$77</f>
        <v>2.1131414199603241E-2</v>
      </c>
      <c r="O60" s="9">
        <f>'TEI europe'!O60/'TEI europe'!O$77</f>
        <v>2.4226997329571689E-2</v>
      </c>
      <c r="P60" s="26">
        <v>2.3496950918762544E-2</v>
      </c>
      <c r="Q60" s="26">
        <v>1.7344828578217421E-2</v>
      </c>
      <c r="S60"/>
      <c r="T60"/>
      <c r="U60"/>
      <c r="V60"/>
      <c r="W60"/>
    </row>
    <row r="61" spans="1:23">
      <c r="A61" s="2" t="s">
        <v>82</v>
      </c>
      <c r="B61" s="8" t="s">
        <v>83</v>
      </c>
      <c r="C61" s="9">
        <f>'TEI europe'!C61/'TEI europe'!C$77</f>
        <v>7.6315566328753433E-4</v>
      </c>
      <c r="D61" s="9">
        <f>'TEI europe'!D61/'TEI europe'!D$77</f>
        <v>6.8389531718301526E-3</v>
      </c>
      <c r="E61" s="9">
        <f>'TEI europe'!E61/'TEI europe'!E$77</f>
        <v>1.9991449735346036E-3</v>
      </c>
      <c r="F61" s="9">
        <f>'TEI europe'!F61/'TEI europe'!F$77</f>
        <v>2.553116958355227E-3</v>
      </c>
      <c r="G61" s="9">
        <f>'TEI europe'!G61/'TEI europe'!G$77</f>
        <v>2.8808845941496902E-3</v>
      </c>
      <c r="H61" s="9">
        <f>'TEI europe'!H61/'TEI europe'!H$77</f>
        <v>4.4211421537010201E-3</v>
      </c>
      <c r="I61" s="9">
        <f>'TEI europe'!I61/'TEI europe'!I$77</f>
        <v>9.9241903736165798E-3</v>
      </c>
      <c r="J61" s="9">
        <f>'TEI europe'!J61/'TEI europe'!J$77</f>
        <v>1.7722718419344084E-3</v>
      </c>
      <c r="K61" s="9">
        <f>'TEI europe'!K61/'TEI europe'!K$77</f>
        <v>3.3076108895781029E-3</v>
      </c>
      <c r="L61" s="9">
        <f>'TEI europe'!L61/'TEI europe'!L$77</f>
        <v>3.0743014816522903E-3</v>
      </c>
      <c r="M61" s="9">
        <f>'TEI europe'!M61/'TEI europe'!M$77</f>
        <v>9.1637767061800233E-4</v>
      </c>
      <c r="N61" s="9">
        <f>'TEI europe'!N61/'TEI europe'!N$77</f>
        <v>2.174756437831513E-2</v>
      </c>
      <c r="O61" s="9">
        <f>'TEI europe'!O61/'TEI europe'!O$77</f>
        <v>5.1831488927786022E-3</v>
      </c>
      <c r="P61" s="26">
        <v>2.5379003316230585E-3</v>
      </c>
      <c r="Q61" s="26">
        <v>2.8758551955491629E-3</v>
      </c>
      <c r="S61"/>
      <c r="T61"/>
      <c r="U61"/>
      <c r="V61"/>
      <c r="W61"/>
    </row>
    <row r="62" spans="1:23">
      <c r="A62" s="2">
        <v>77</v>
      </c>
      <c r="B62" s="8" t="s">
        <v>84</v>
      </c>
      <c r="C62" s="9">
        <f>'TEI europe'!C62/'TEI europe'!C$77</f>
        <v>6.8274654167677874E-3</v>
      </c>
      <c r="D62" s="9">
        <f>'TEI europe'!D62/'TEI europe'!D$77</f>
        <v>8.4088782700165472E-3</v>
      </c>
      <c r="E62" s="9">
        <f>'TEI europe'!E62/'TEI europe'!E$77</f>
        <v>1.2041418559954138E-3</v>
      </c>
      <c r="F62" s="9">
        <f>'TEI europe'!F62/'TEI europe'!F$77</f>
        <v>8.1982673834256233E-3</v>
      </c>
      <c r="G62" s="9">
        <f>'TEI europe'!G62/'TEI europe'!G$77</f>
        <v>1.4064422784168152E-2</v>
      </c>
      <c r="H62" s="9">
        <f>'TEI europe'!H62/'TEI europe'!H$77</f>
        <v>5.3939899624260981E-3</v>
      </c>
      <c r="I62" s="9">
        <f>'TEI europe'!I62/'TEI europe'!I$77</f>
        <v>6.5143820099532058E-3</v>
      </c>
      <c r="J62" s="9">
        <f>'TEI europe'!J62/'TEI europe'!J$77</f>
        <v>1.1317973644036569E-2</v>
      </c>
      <c r="K62" s="9">
        <f>'TEI europe'!K62/'TEI europe'!K$77</f>
        <v>4.7777285482203512E-3</v>
      </c>
      <c r="L62" s="9">
        <f>'TEI europe'!L62/'TEI europe'!L$77</f>
        <v>9.1173792224745285E-3</v>
      </c>
      <c r="M62" s="9">
        <f>'TEI europe'!M62/'TEI europe'!M$77</f>
        <v>7.7052871030007459E-3</v>
      </c>
      <c r="N62" s="9">
        <f>'TEI europe'!N62/'TEI europe'!N$77</f>
        <v>6.0837745635231805E-3</v>
      </c>
      <c r="O62" s="9">
        <f>'TEI europe'!O62/'TEI europe'!O$77</f>
        <v>8.4729266142894721E-3</v>
      </c>
      <c r="P62" s="26">
        <v>1.2591514842018009E-2</v>
      </c>
      <c r="Q62" s="26">
        <v>1.3114471326073676E-2</v>
      </c>
      <c r="S62"/>
      <c r="T62"/>
      <c r="U62"/>
      <c r="V62"/>
      <c r="W62"/>
    </row>
    <row r="63" spans="1:23">
      <c r="A63" s="2">
        <v>78</v>
      </c>
      <c r="B63" s="8" t="s">
        <v>85</v>
      </c>
      <c r="C63" s="9">
        <f>'TEI europe'!C63/'TEI europe'!C$77</f>
        <v>2.0134444051333186E-2</v>
      </c>
      <c r="D63" s="9">
        <f>'TEI europe'!D63/'TEI europe'!D$77</f>
        <v>3.1842521183416943E-3</v>
      </c>
      <c r="E63" s="9">
        <f>'TEI europe'!E63/'TEI europe'!E$77</f>
        <v>1.424023303758564E-3</v>
      </c>
      <c r="F63" s="9">
        <f>'TEI europe'!F63/'TEI europe'!F$77</f>
        <v>1.4813467523543915E-2</v>
      </c>
      <c r="G63" s="9">
        <f>'TEI europe'!G63/'TEI europe'!G$77</f>
        <v>2.3619369409481842E-2</v>
      </c>
      <c r="H63" s="9">
        <f>'TEI europe'!H63/'TEI europe'!H$77</f>
        <v>2.0001893881868228E-3</v>
      </c>
      <c r="I63" s="9">
        <f>'TEI europe'!I63/'TEI europe'!I$77</f>
        <v>4.0783072123598014E-3</v>
      </c>
      <c r="J63" s="9">
        <f>'TEI europe'!J63/'TEI europe'!J$77</f>
        <v>2.6917475302251311E-2</v>
      </c>
      <c r="K63" s="9">
        <f>'TEI europe'!K63/'TEI europe'!K$77</f>
        <v>2.8386993550927981E-3</v>
      </c>
      <c r="L63" s="9">
        <f>'TEI europe'!L63/'TEI europe'!L$77</f>
        <v>5.848442330465913E-3</v>
      </c>
      <c r="M63" s="9">
        <f>'TEI europe'!M63/'TEI europe'!M$77</f>
        <v>1.1009042322782828E-3</v>
      </c>
      <c r="N63" s="9">
        <f>'TEI europe'!N63/'TEI europe'!N$77</f>
        <v>2.1732045922215292E-2</v>
      </c>
      <c r="O63" s="9">
        <f>'TEI europe'!O63/'TEI europe'!O$77</f>
        <v>1.4805524765959864E-2</v>
      </c>
      <c r="P63" s="26">
        <v>2.3512701141868594E-2</v>
      </c>
      <c r="Q63" s="26">
        <v>2.3947493907429292E-2</v>
      </c>
      <c r="S63"/>
      <c r="T63"/>
      <c r="U63"/>
      <c r="V63"/>
      <c r="W63"/>
    </row>
    <row r="64" spans="1:23">
      <c r="A64" s="2">
        <v>79</v>
      </c>
      <c r="B64" s="8" t="s">
        <v>86</v>
      </c>
      <c r="C64" s="9">
        <f>'TEI europe'!C64/'TEI europe'!C$77</f>
        <v>1.4035046681150056E-4</v>
      </c>
      <c r="D64" s="9">
        <f>'TEI europe'!D64/'TEI europe'!D$77</f>
        <v>1.1629074801380689E-5</v>
      </c>
      <c r="E64" s="9">
        <f>'TEI europe'!E64/'TEI europe'!E$77</f>
        <v>8.1766499377104642E-4</v>
      </c>
      <c r="F64" s="9">
        <f>'TEI europe'!F64/'TEI europe'!F$77</f>
        <v>7.2753728628592216E-4</v>
      </c>
      <c r="G64" s="9">
        <f>'TEI europe'!G64/'TEI europe'!G$77</f>
        <v>6.2114277039513461E-4</v>
      </c>
      <c r="H64" s="9">
        <f>'TEI europe'!H64/'TEI europe'!H$77</f>
        <v>4.4399023042824962E-4</v>
      </c>
      <c r="I64" s="9">
        <f>'TEI europe'!I64/'TEI europe'!I$77</f>
        <v>1.9497883086979129E-4</v>
      </c>
      <c r="J64" s="9">
        <f>'TEI europe'!J64/'TEI europe'!J$77</f>
        <v>1.7547245959746618E-4</v>
      </c>
      <c r="K64" s="9">
        <f>'TEI europe'!K64/'TEI europe'!K$77</f>
        <v>2.8122384679761731E-4</v>
      </c>
      <c r="L64" s="9">
        <f>'TEI europe'!L64/'TEI europe'!L$77</f>
        <v>4.6196597397826181E-4</v>
      </c>
      <c r="M64" s="9">
        <f>'TEI europe'!M64/'TEI europe'!M$77</f>
        <v>1.9547305260622918E-4</v>
      </c>
      <c r="N64" s="9">
        <f>'TEI europe'!N64/'TEI europe'!N$77</f>
        <v>0</v>
      </c>
      <c r="O64" s="9">
        <f>'TEI europe'!O64/'TEI europe'!O$77</f>
        <v>4.3931729986207451E-4</v>
      </c>
      <c r="P64" s="26">
        <v>0</v>
      </c>
      <c r="Q64" s="26">
        <v>0</v>
      </c>
      <c r="S64"/>
      <c r="T64"/>
      <c r="U64"/>
      <c r="V64"/>
      <c r="W64"/>
    </row>
    <row r="65" spans="1:25">
      <c r="A65" s="2" t="s">
        <v>87</v>
      </c>
      <c r="B65" s="8" t="s">
        <v>88</v>
      </c>
      <c r="C65" s="9">
        <f>'TEI europe'!C65/'TEI europe'!C$77</f>
        <v>7.7689831316282701E-3</v>
      </c>
      <c r="D65" s="9">
        <f>'TEI europe'!D65/'TEI europe'!D$77</f>
        <v>4.6896887108113395E-3</v>
      </c>
      <c r="E65" s="9">
        <f>'TEI europe'!E65/'TEI europe'!E$77</f>
        <v>1.3929091601753662E-2</v>
      </c>
      <c r="F65" s="9">
        <f>'TEI europe'!F65/'TEI europe'!F$77</f>
        <v>1.9111326677714455E-2</v>
      </c>
      <c r="G65" s="9">
        <f>'TEI europe'!G65/'TEI europe'!G$77</f>
        <v>1.2707305551527118E-2</v>
      </c>
      <c r="H65" s="9">
        <f>'TEI europe'!H65/'TEI europe'!H$77</f>
        <v>6.8876552849130874E-3</v>
      </c>
      <c r="I65" s="9">
        <f>'TEI europe'!I65/'TEI europe'!I$77</f>
        <v>1.2468199881155762E-2</v>
      </c>
      <c r="J65" s="9">
        <f>'TEI europe'!J65/'TEI europe'!J$77</f>
        <v>3.5620909298285635E-3</v>
      </c>
      <c r="K65" s="9">
        <f>'TEI europe'!K65/'TEI europe'!K$77</f>
        <v>1.3113523359424999E-2</v>
      </c>
      <c r="L65" s="9">
        <f>'TEI europe'!L65/'TEI europe'!L$77</f>
        <v>1.2612999925741511E-2</v>
      </c>
      <c r="M65" s="9">
        <f>'TEI europe'!M65/'TEI europe'!M$77</f>
        <v>1.1477135126090545E-2</v>
      </c>
      <c r="N65" s="9">
        <f>'TEI europe'!N65/'TEI europe'!N$77</f>
        <v>1.8487204223287102E-4</v>
      </c>
      <c r="O65" s="9">
        <f>'TEI europe'!O65/'TEI europe'!O$77</f>
        <v>1.0479660204652144E-2</v>
      </c>
      <c r="P65" s="26">
        <v>9.9922517981250181E-3</v>
      </c>
      <c r="Q65" s="26">
        <v>1.0475377926649234E-2</v>
      </c>
      <c r="S65"/>
      <c r="T65"/>
      <c r="U65"/>
      <c r="V65"/>
      <c r="W65"/>
    </row>
    <row r="66" spans="1:25">
      <c r="A66" s="2">
        <v>84</v>
      </c>
      <c r="B66" s="8" t="s">
        <v>89</v>
      </c>
      <c r="C66" s="9">
        <f>'TEI europe'!C66/'TEI europe'!C$77</f>
        <v>4.0935552820020996E-5</v>
      </c>
      <c r="D66" s="9">
        <f>'TEI europe'!D66/'TEI europe'!D$77</f>
        <v>7.5060391899820812E-4</v>
      </c>
      <c r="E66" s="9">
        <f>'TEI europe'!E66/'TEI europe'!E$77</f>
        <v>2.8786707645872047E-5</v>
      </c>
      <c r="F66" s="9">
        <f>'TEI europe'!F66/'TEI europe'!F$77</f>
        <v>1.4146558344448485E-4</v>
      </c>
      <c r="G66" s="9">
        <f>'TEI europe'!G66/'TEI europe'!G$77</f>
        <v>8.9058168103759003E-4</v>
      </c>
      <c r="H66" s="9">
        <f>'TEI europe'!H66/'TEI europe'!H$77</f>
        <v>2.5192202209409735E-4</v>
      </c>
      <c r="I66" s="9">
        <f>'TEI europe'!I66/'TEI europe'!I$77</f>
        <v>6.7662296664933522E-4</v>
      </c>
      <c r="J66" s="9">
        <f>'TEI europe'!J66/'TEI europe'!J$77</f>
        <v>1.4037796767797295E-4</v>
      </c>
      <c r="K66" s="9">
        <f>'TEI europe'!K66/'TEI europe'!K$77</f>
        <v>5.9690838379362963E-4</v>
      </c>
      <c r="L66" s="9">
        <f>'TEI europe'!L66/'TEI europe'!L$77</f>
        <v>8.5201846300559292E-4</v>
      </c>
      <c r="M66" s="9">
        <f>'TEI europe'!M66/'TEI europe'!M$77</f>
        <v>2.9607651701423512E-4</v>
      </c>
      <c r="N66" s="9">
        <f>'TEI europe'!N66/'TEI europe'!N$77</f>
        <v>1.693535861330315E-4</v>
      </c>
      <c r="O66" s="9">
        <f>'TEI europe'!O66/'TEI europe'!O$77</f>
        <v>3.446702991611725E-4</v>
      </c>
      <c r="P66" s="26"/>
      <c r="Q66" s="26"/>
      <c r="S66"/>
      <c r="T66"/>
      <c r="U66"/>
      <c r="V66"/>
      <c r="W66"/>
    </row>
    <row r="67" spans="1:25">
      <c r="A67" s="2">
        <v>85</v>
      </c>
      <c r="B67" s="8" t="s">
        <v>90</v>
      </c>
      <c r="C67" s="9">
        <f>'TEI europe'!C67/'TEI europe'!C$77</f>
        <v>0</v>
      </c>
      <c r="D67" s="9">
        <f>'TEI europe'!D67/'TEI europe'!D$77</f>
        <v>0</v>
      </c>
      <c r="E67" s="9">
        <f>'TEI europe'!E67/'TEI europe'!E$77</f>
        <v>0</v>
      </c>
      <c r="F67" s="9">
        <f>'TEI europe'!F67/'TEI europe'!F$77</f>
        <v>0</v>
      </c>
      <c r="G67" s="9">
        <f>'TEI europe'!G67/'TEI europe'!G$77</f>
        <v>0</v>
      </c>
      <c r="H67" s="9">
        <f>'TEI europe'!H67/'TEI europe'!H$77</f>
        <v>1.2506767054316889E-5</v>
      </c>
      <c r="I67" s="9">
        <f>'TEI europe'!I67/'TEI europe'!I$77</f>
        <v>0</v>
      </c>
      <c r="J67" s="9">
        <f>'TEI europe'!J67/'TEI europe'!J$77</f>
        <v>0</v>
      </c>
      <c r="K67" s="9">
        <f>'TEI europe'!K67/'TEI europe'!K$77</f>
        <v>0</v>
      </c>
      <c r="L67" s="9">
        <f>'TEI europe'!L67/'TEI europe'!L$77</f>
        <v>0</v>
      </c>
      <c r="M67" s="9">
        <f>'TEI europe'!M67/'TEI europe'!M$77</f>
        <v>0</v>
      </c>
      <c r="N67" s="9">
        <f>'TEI europe'!N67/'TEI europe'!N$77</f>
        <v>0</v>
      </c>
      <c r="O67" s="9">
        <f>'TEI europe'!O67/'TEI europe'!O$77</f>
        <v>2.2356301835880346E-6</v>
      </c>
      <c r="P67" s="26">
        <v>1.3496192699352691E-3</v>
      </c>
      <c r="Q67" s="26">
        <v>1.6155455915896671E-3</v>
      </c>
      <c r="S67"/>
      <c r="T67"/>
      <c r="U67"/>
      <c r="V67"/>
      <c r="W67"/>
    </row>
    <row r="68" spans="1:25">
      <c r="A68" s="2">
        <v>86</v>
      </c>
      <c r="B68" s="8" t="s">
        <v>91</v>
      </c>
      <c r="C68" s="9">
        <f>'TEI europe'!C68/'TEI europe'!C$77</f>
        <v>5.8479361171458568E-4</v>
      </c>
      <c r="D68" s="9">
        <f>'TEI europe'!D68/'TEI europe'!D$77</f>
        <v>0</v>
      </c>
      <c r="E68" s="9">
        <f>'TEI europe'!E68/'TEI europe'!E$77</f>
        <v>7.9622808382199289E-6</v>
      </c>
      <c r="F68" s="9">
        <f>'TEI europe'!F68/'TEI europe'!F$77</f>
        <v>0</v>
      </c>
      <c r="G68" s="9">
        <f>'TEI europe'!G68/'TEI europe'!G$77</f>
        <v>0</v>
      </c>
      <c r="H68" s="9">
        <f>'TEI europe'!H68/'TEI europe'!H$77</f>
        <v>4.8901459182379035E-3</v>
      </c>
      <c r="I68" s="9">
        <f>'TEI europe'!I68/'TEI europe'!I$77</f>
        <v>0</v>
      </c>
      <c r="J68" s="9">
        <f>'TEI europe'!J68/'TEI europe'!J$77</f>
        <v>3.5094491919493236E-4</v>
      </c>
      <c r="K68" s="9">
        <f>'TEI europe'!K68/'TEI europe'!K$77</f>
        <v>0</v>
      </c>
      <c r="L68" s="9">
        <f>'TEI europe'!L68/'TEI europe'!L$77</f>
        <v>0</v>
      </c>
      <c r="M68" s="9">
        <f>'TEI europe'!M68/'TEI europe'!M$77</f>
        <v>1.8452656166028034E-4</v>
      </c>
      <c r="N68" s="9">
        <f>'TEI europe'!N68/'TEI europe'!N$77</f>
        <v>0</v>
      </c>
      <c r="O68" s="9">
        <f>'TEI europe'!O68/'TEI europe'!O$77</f>
        <v>9.4386709472384252E-4</v>
      </c>
      <c r="P68" s="26">
        <v>2.688781580521442E-3</v>
      </c>
      <c r="Q68" s="26">
        <v>2.688781580521442E-3</v>
      </c>
      <c r="S68" s="29" t="s">
        <v>122</v>
      </c>
      <c r="T68"/>
      <c r="U68"/>
      <c r="V68"/>
      <c r="W68"/>
    </row>
    <row r="69" spans="1:25">
      <c r="A69" s="2" t="s">
        <v>92</v>
      </c>
      <c r="B69" s="8" t="s">
        <v>93</v>
      </c>
      <c r="C69" s="9">
        <f>'TEI europe'!C69/'TEI europe'!C$77</f>
        <v>8.97658193981889E-4</v>
      </c>
      <c r="D69" s="9">
        <f>'TEI europe'!D69/'TEI europe'!D$77</f>
        <v>2.0086583747839374E-5</v>
      </c>
      <c r="E69" s="9">
        <f>'TEI europe'!E69/'TEI europe'!E$77</f>
        <v>5.5123482726137967E-5</v>
      </c>
      <c r="F69" s="9">
        <f>'TEI europe'!F69/'TEI europe'!F$77</f>
        <v>1.158670492973876E-3</v>
      </c>
      <c r="G69" s="9">
        <f>'TEI europe'!G69/'TEI europe'!G$77</f>
        <v>6.9492679691667578E-4</v>
      </c>
      <c r="H69" s="9">
        <f>'TEI europe'!H69/'TEI europe'!H$77</f>
        <v>3.266052882184468E-3</v>
      </c>
      <c r="I69" s="9">
        <f>'TEI europe'!I69/'TEI europe'!I$77</f>
        <v>4.5262942880487264E-5</v>
      </c>
      <c r="J69" s="9">
        <f>'TEI europe'!J69/'TEI europe'!J$77</f>
        <v>2.2811419747670604E-4</v>
      </c>
      <c r="K69" s="9">
        <f>'TEI europe'!K69/'TEI europe'!K$77</f>
        <v>2.6208585634815147E-3</v>
      </c>
      <c r="L69" s="9">
        <f>'TEI europe'!L69/'TEI europe'!L$77</f>
        <v>0</v>
      </c>
      <c r="M69" s="9">
        <f>'TEI europe'!M69/'TEI europe'!M$77</f>
        <v>3.2422463658953214E-4</v>
      </c>
      <c r="N69" s="9">
        <f>'TEI europe'!N69/'TEI europe'!N$77</f>
        <v>2.9269157635262576E-4</v>
      </c>
      <c r="O69" s="9">
        <f>'TEI europe'!O69/'TEI europe'!O$77</f>
        <v>1.1740571596982824E-3</v>
      </c>
      <c r="P69" s="26"/>
      <c r="Q69" s="26"/>
      <c r="S69"/>
      <c r="T69"/>
      <c r="U69"/>
      <c r="V69"/>
      <c r="W69"/>
    </row>
    <row r="70" spans="1:25">
      <c r="A70" s="2" t="s">
        <v>94</v>
      </c>
      <c r="B70" s="8" t="s">
        <v>95</v>
      </c>
      <c r="C70" s="9">
        <f>'TEI europe'!C70/'TEI europe'!C$77</f>
        <v>1.6491179850351314E-3</v>
      </c>
      <c r="D70" s="9">
        <f>'TEI europe'!D70/'TEI europe'!D$77</f>
        <v>5.9414000348872249E-4</v>
      </c>
      <c r="E70" s="9">
        <f>'TEI europe'!E70/'TEI europe'!E$77</f>
        <v>1.2219038670960582E-3</v>
      </c>
      <c r="F70" s="9">
        <f>'TEI europe'!F70/'TEI europe'!F$77</f>
        <v>2.0007275372862861E-3</v>
      </c>
      <c r="G70" s="9">
        <f>'TEI europe'!G70/'TEI europe'!G$77</f>
        <v>6.4336278757748389E-4</v>
      </c>
      <c r="H70" s="9">
        <f>'TEI europe'!H70/'TEI europe'!H$77</f>
        <v>6.5571192984775696E-4</v>
      </c>
      <c r="I70" s="9">
        <f>'TEI europe'!I70/'TEI europe'!I$77</f>
        <v>1.2928953427913542E-3</v>
      </c>
      <c r="J70" s="9">
        <f>'TEI europe'!J70/'TEI europe'!J$77</f>
        <v>7.1943708434961135E-4</v>
      </c>
      <c r="K70" s="9">
        <f>'TEI europe'!K70/'TEI europe'!K$77</f>
        <v>5.5075567370649336E-4</v>
      </c>
      <c r="L70" s="9">
        <f>'TEI europe'!L70/'TEI europe'!L$77</f>
        <v>3.0016063283866759E-4</v>
      </c>
      <c r="M70" s="9">
        <f>'TEI europe'!M70/'TEI europe'!M$77</f>
        <v>1.7545661201935131E-3</v>
      </c>
      <c r="N70" s="9">
        <f>'TEI europe'!N70/'TEI europe'!N$77</f>
        <v>6.1668995109797129E-5</v>
      </c>
      <c r="O70" s="9">
        <f>'TEI europe'!O70/'TEI europe'!O$77</f>
        <v>1.0082532440111782E-3</v>
      </c>
      <c r="P70" s="26"/>
      <c r="Q70" s="26"/>
      <c r="S70"/>
      <c r="T70"/>
      <c r="U70"/>
      <c r="V70"/>
      <c r="W70"/>
    </row>
    <row r="71" spans="1:25">
      <c r="A71" s="2">
        <v>93</v>
      </c>
      <c r="B71" s="8" t="s">
        <v>96</v>
      </c>
      <c r="C71" s="9">
        <f>'TEI europe'!C71/'TEI europe'!C$77</f>
        <v>8.4795073698614923E-5</v>
      </c>
      <c r="D71" s="9">
        <f>'TEI europe'!D71/'TEI europe'!D$77</f>
        <v>1.2887129257166418E-3</v>
      </c>
      <c r="E71" s="9">
        <f>'TEI europe'!E71/'TEI europe'!E$77</f>
        <v>0</v>
      </c>
      <c r="F71" s="9">
        <f>'TEI europe'!F71/'TEI europe'!F$77</f>
        <v>3.5703218678846178E-4</v>
      </c>
      <c r="G71" s="9">
        <f>'TEI europe'!G71/'TEI europe'!G$77</f>
        <v>2.6934562049397981E-3</v>
      </c>
      <c r="H71" s="9">
        <f>'TEI europe'!H71/'TEI europe'!H$77</f>
        <v>1.0898754147333289E-4</v>
      </c>
      <c r="I71" s="9">
        <f>'TEI europe'!I71/'TEI europe'!I$77</f>
        <v>2.6345353933001562E-4</v>
      </c>
      <c r="J71" s="9">
        <f>'TEI europe'!J71/'TEI europe'!J$77</f>
        <v>2.9830318131569253E-4</v>
      </c>
      <c r="K71" s="9">
        <f>'TEI europe'!K71/'TEI europe'!K$77</f>
        <v>9.907448432038596E-4</v>
      </c>
      <c r="L71" s="9">
        <f>'TEI europe'!L71/'TEI europe'!L$77</f>
        <v>2.8632510366876024E-3</v>
      </c>
      <c r="M71" s="9">
        <f>'TEI europe'!M71/'TEI europe'!M$77</f>
        <v>0</v>
      </c>
      <c r="N71" s="9">
        <f>'TEI europe'!N71/'TEI europe'!N$77</f>
        <v>0</v>
      </c>
      <c r="O71" s="9">
        <f>'TEI europe'!O71/'TEI europe'!O$77</f>
        <v>7.5034136476024693E-4</v>
      </c>
      <c r="P71" s="26">
        <v>0</v>
      </c>
      <c r="Q71" s="26">
        <v>0</v>
      </c>
      <c r="S71"/>
      <c r="T71"/>
      <c r="U71"/>
      <c r="V71"/>
      <c r="W71"/>
    </row>
    <row r="72" spans="1:25">
      <c r="A72" s="2">
        <v>94</v>
      </c>
      <c r="B72" s="8" t="s">
        <v>97</v>
      </c>
      <c r="C72" s="9">
        <f>'TEI europe'!C72/'TEI europe'!C$77</f>
        <v>1.9298189186581324E-4</v>
      </c>
      <c r="D72" s="9">
        <f>'TEI europe'!D72/'TEI europe'!D$77</f>
        <v>9.620416426596753E-5</v>
      </c>
      <c r="E72" s="9">
        <f>'TEI europe'!E72/'TEI europe'!E$77</f>
        <v>7.3681721910604403E-4</v>
      </c>
      <c r="F72" s="9">
        <f>'TEI europe'!F72/'TEI europe'!F$77</f>
        <v>7.8142893712191634E-4</v>
      </c>
      <c r="G72" s="9">
        <f>'TEI europe'!G72/'TEI europe'!G$77</f>
        <v>8.6912494688822233E-4</v>
      </c>
      <c r="H72" s="9">
        <f>'TEI europe'!H72/'TEI europe'!H$77</f>
        <v>3.5733620155191114E-5</v>
      </c>
      <c r="I72" s="9">
        <f>'TEI europe'!I72/'TEI europe'!I$77</f>
        <v>0</v>
      </c>
      <c r="J72" s="9">
        <f>'TEI europe'!J72/'TEI europe'!J$77</f>
        <v>3.3339767323518573E-4</v>
      </c>
      <c r="K72" s="9">
        <f>'TEI europe'!K72/'TEI europe'!K$77</f>
        <v>2.1168709693299858E-4</v>
      </c>
      <c r="L72" s="9">
        <f>'TEI europe'!L72/'TEI europe'!L$77</f>
        <v>0</v>
      </c>
      <c r="M72" s="9">
        <f>'TEI europe'!M72/'TEI europe'!M$77</f>
        <v>4.4828486731028561E-5</v>
      </c>
      <c r="N72" s="9">
        <f>'TEI europe'!N72/'TEI europe'!N$77</f>
        <v>1.5383513003319195E-5</v>
      </c>
      <c r="O72" s="9">
        <f>'TEI europe'!O72/'TEI europe'!O$77</f>
        <v>4.2550429908490549E-4</v>
      </c>
      <c r="P72" s="26">
        <v>5.3657893147027777E-4</v>
      </c>
      <c r="Q72" s="26">
        <v>5.3869330286064154E-4</v>
      </c>
      <c r="S72"/>
      <c r="T72"/>
      <c r="U72"/>
      <c r="V72"/>
      <c r="W72"/>
    </row>
    <row r="73" spans="1:25">
      <c r="A73" s="2">
        <v>95</v>
      </c>
      <c r="B73" s="8" t="s">
        <v>98</v>
      </c>
      <c r="C73" s="9">
        <f>'TEI europe'!C73/'TEI europe'!C$77</f>
        <v>0</v>
      </c>
      <c r="D73" s="9">
        <f>'TEI europe'!D73/'TEI europe'!D$77</f>
        <v>0</v>
      </c>
      <c r="E73" s="9">
        <f>'TEI europe'!E73/'TEI europe'!E$77</f>
        <v>0</v>
      </c>
      <c r="F73" s="9">
        <f>'TEI europe'!F73/'TEI europe'!F$77</f>
        <v>0</v>
      </c>
      <c r="G73" s="9">
        <f>'TEI europe'!G73/'TEI europe'!G$77</f>
        <v>0</v>
      </c>
      <c r="H73" s="9">
        <f>'TEI europe'!H73/'TEI europe'!H$77</f>
        <v>0</v>
      </c>
      <c r="I73" s="9">
        <f>'TEI europe'!I73/'TEI europe'!I$77</f>
        <v>0</v>
      </c>
      <c r="J73" s="9">
        <f>'TEI europe'!J73/'TEI europe'!J$77</f>
        <v>0</v>
      </c>
      <c r="K73" s="9">
        <f>'TEI europe'!K73/'TEI europe'!K$77</f>
        <v>0</v>
      </c>
      <c r="L73" s="9">
        <f>'TEI europe'!L73/'TEI europe'!L$77</f>
        <v>0</v>
      </c>
      <c r="M73" s="9">
        <f>'TEI europe'!M73/'TEI europe'!M$77</f>
        <v>0</v>
      </c>
      <c r="N73" s="9">
        <f>'TEI europe'!N73/'TEI europe'!N$77</f>
        <v>0</v>
      </c>
      <c r="O73" s="9">
        <f>'TEI europe'!O73/'TEI europe'!O$77</f>
        <v>0</v>
      </c>
      <c r="P73" s="26">
        <v>8.2747801213325705E-4</v>
      </c>
      <c r="Q73" s="26">
        <v>7.4797593938355196E-4</v>
      </c>
      <c r="S73"/>
      <c r="T73"/>
      <c r="U73"/>
      <c r="V73"/>
      <c r="W73"/>
    </row>
    <row r="74" spans="1:25">
      <c r="A74" s="2">
        <v>96</v>
      </c>
      <c r="B74" s="8" t="s">
        <v>99</v>
      </c>
      <c r="C74" s="9">
        <f>'TEI europe'!C74/'TEI europe'!C$77</f>
        <v>0</v>
      </c>
      <c r="D74" s="9">
        <f>'TEI europe'!D74/'TEI europe'!D$77</f>
        <v>0</v>
      </c>
      <c r="E74" s="9">
        <f>'TEI europe'!E74/'TEI europe'!E$77</f>
        <v>0</v>
      </c>
      <c r="F74" s="9">
        <f>'TEI europe'!F74/'TEI europe'!F$77</f>
        <v>0</v>
      </c>
      <c r="G74" s="9">
        <f>'TEI europe'!G74/'TEI europe'!G$77</f>
        <v>0</v>
      </c>
      <c r="H74" s="9">
        <f>'TEI europe'!H74/'TEI europe'!H$77</f>
        <v>0</v>
      </c>
      <c r="I74" s="9">
        <f>'TEI europe'!I74/'TEI europe'!I$77</f>
        <v>0</v>
      </c>
      <c r="J74" s="9">
        <f>'TEI europe'!J74/'TEI europe'!J$77</f>
        <v>0</v>
      </c>
      <c r="K74" s="9">
        <f>'TEI europe'!K74/'TEI europe'!K$77</f>
        <v>0</v>
      </c>
      <c r="L74" s="9">
        <f>'TEI europe'!L74/'TEI europe'!L$77</f>
        <v>0</v>
      </c>
      <c r="M74" s="9">
        <f>'TEI europe'!M74/'TEI europe'!M$77</f>
        <v>0</v>
      </c>
      <c r="N74" s="9">
        <f>'TEI europe'!N74/'TEI europe'!N$77</f>
        <v>0</v>
      </c>
      <c r="O74" s="9">
        <f>'TEI europe'!O74/'TEI europe'!O$77</f>
        <v>0</v>
      </c>
      <c r="P74" s="26">
        <v>8.3395404897133708E-5</v>
      </c>
      <c r="Q74" s="26">
        <v>8.3200788794365088E-5</v>
      </c>
      <c r="S74"/>
      <c r="T74"/>
      <c r="U74"/>
      <c r="V74"/>
      <c r="W74"/>
    </row>
    <row r="75" spans="1:25">
      <c r="A75" s="2" t="s">
        <v>100</v>
      </c>
      <c r="B75" s="8" t="s">
        <v>101</v>
      </c>
      <c r="C75" s="9">
        <f>'TEI europe'!C75/'TEI europe'!C$77</f>
        <v>5.4093409083599169E-4</v>
      </c>
      <c r="D75" s="9">
        <f>'TEI europe'!D75/'TEI europe'!D$77</f>
        <v>5.7405341974088304E-4</v>
      </c>
      <c r="E75" s="9">
        <f>'TEI europe'!E75/'TEI europe'!E$77</f>
        <v>9.7752309367684655E-4</v>
      </c>
      <c r="F75" s="9">
        <f>'TEI europe'!F75/'TEI europe'!F$77</f>
        <v>7.9355455856001504E-3</v>
      </c>
      <c r="G75" s="9">
        <f>'TEI europe'!G75/'TEI europe'!G$77</f>
        <v>0</v>
      </c>
      <c r="H75" s="9">
        <f>'TEI europe'!H75/'TEI europe'!H$77</f>
        <v>1.0979154792682471E-3</v>
      </c>
      <c r="I75" s="9">
        <f>'TEI europe'!I75/'TEI europe'!I$77</f>
        <v>2.1215553739879671E-3</v>
      </c>
      <c r="J75" s="9">
        <f>'TEI europe'!J75/'TEI europe'!J$77</f>
        <v>1.7898190878941551E-3</v>
      </c>
      <c r="K75" s="9">
        <f>'TEI europe'!K75/'TEI europe'!K$77</f>
        <v>5.6429380199872004E-4</v>
      </c>
      <c r="L75" s="9">
        <f>'TEI europe'!L75/'TEI europe'!L$77</f>
        <v>3.5604991733857571E-3</v>
      </c>
      <c r="M75" s="9">
        <f>'TEI europe'!M75/'TEI europe'!M$77</f>
        <v>5.1464145290168019E-3</v>
      </c>
      <c r="N75" s="9">
        <f>'TEI europe'!N75/'TEI europe'!N$77</f>
        <v>1.8790826190457877E-3</v>
      </c>
      <c r="O75" s="9">
        <f>'TEI europe'!O75/'TEI europe'!O$77</f>
        <v>2.8005579621937057E-3</v>
      </c>
      <c r="P75" s="26"/>
      <c r="Q75" s="26"/>
      <c r="S75"/>
      <c r="T75"/>
      <c r="U75"/>
      <c r="V75"/>
      <c r="W75"/>
    </row>
    <row r="76" spans="1:25">
      <c r="A76" s="2">
        <v>99</v>
      </c>
      <c r="B76" s="8" t="s">
        <v>102</v>
      </c>
      <c r="C76" s="9">
        <f>'TEI europe'!C76/'TEI europe'!C$77</f>
        <v>1.4912237098721934E-4</v>
      </c>
      <c r="D76" s="9">
        <f>'TEI europe'!D76/'TEI europe'!D$77</f>
        <v>4.6622018067353494E-4</v>
      </c>
      <c r="E76" s="9">
        <f>'TEI europe'!E76/'TEI europe'!E$77</f>
        <v>1.8374494242045988E-4</v>
      </c>
      <c r="F76" s="9">
        <f>'TEI europe'!F76/'TEI europe'!F$77</f>
        <v>8.4205704431240987E-4</v>
      </c>
      <c r="G76" s="9">
        <f>'TEI europe'!G76/'TEI europe'!G$77</f>
        <v>4.6572138303493209E-3</v>
      </c>
      <c r="H76" s="9">
        <f>'TEI europe'!H76/'TEI europe'!H$77</f>
        <v>6.9859227403398631E-4</v>
      </c>
      <c r="I76" s="9">
        <f>'TEI europe'!I76/'TEI europe'!I$77</f>
        <v>5.3503119661293919E-4</v>
      </c>
      <c r="J76" s="9">
        <f>'TEI europe'!J76/'TEI europe'!J$77</f>
        <v>7.5453157626910461E-4</v>
      </c>
      <c r="K76" s="9">
        <f>'TEI europe'!K76/'TEI europe'!K$77</f>
        <v>7.3413577511938167E-4</v>
      </c>
      <c r="L76" s="9">
        <f>'TEI europe'!L76/'TEI europe'!L$77</f>
        <v>7.3789488906172442E-4</v>
      </c>
      <c r="M76" s="9">
        <f>'TEI europe'!M76/'TEI europe'!M$77</f>
        <v>5.0822993677619591E-4</v>
      </c>
      <c r="N76" s="9">
        <f>'TEI europe'!N76/'TEI europe'!N$77</f>
        <v>2.1563906823950945E-4</v>
      </c>
      <c r="O76" s="9">
        <f>'TEI europe'!O76/'TEI europe'!O$77</f>
        <v>1.3726130575749508E-3</v>
      </c>
      <c r="P76" s="26"/>
      <c r="Q76" s="26"/>
      <c r="S76"/>
      <c r="T76"/>
      <c r="U76"/>
      <c r="V76"/>
      <c r="W76"/>
    </row>
    <row r="77" spans="1:25">
      <c r="B77" s="8" t="s">
        <v>103</v>
      </c>
      <c r="C77" s="9">
        <f>SUM(C12:C76)</f>
        <v>1.0000000000000002</v>
      </c>
      <c r="D77" s="9">
        <f t="shared" ref="D77:Q77" si="0">SUM(D12:D76)</f>
        <v>0.99999682843414461</v>
      </c>
      <c r="E77" s="9">
        <f t="shared" si="0"/>
        <v>1.0000012249662826</v>
      </c>
      <c r="F77" s="9">
        <f t="shared" si="0"/>
        <v>1.0000000000000004</v>
      </c>
      <c r="G77" s="9">
        <f t="shared" si="0"/>
        <v>1.0000005088553552</v>
      </c>
      <c r="H77" s="9">
        <f t="shared" si="0"/>
        <v>0.9999991066594961</v>
      </c>
      <c r="I77" s="9">
        <f t="shared" si="0"/>
        <v>1.0000034817648371</v>
      </c>
      <c r="J77" s="9">
        <f t="shared" si="0"/>
        <v>1</v>
      </c>
      <c r="K77" s="9">
        <f t="shared" si="0"/>
        <v>1.0000024614778711</v>
      </c>
      <c r="L77" s="9">
        <f t="shared" si="0"/>
        <v>1.0000007816683147</v>
      </c>
      <c r="M77" s="9">
        <f t="shared" si="0"/>
        <v>0.99999374486231662</v>
      </c>
      <c r="N77" s="9">
        <f t="shared" si="0"/>
        <v>1.0000001349430967</v>
      </c>
      <c r="O77" s="9">
        <f t="shared" si="0"/>
        <v>0.9999998722497041</v>
      </c>
      <c r="P77" s="28">
        <f t="shared" si="0"/>
        <v>0.9995617450728751</v>
      </c>
      <c r="Q77" s="28">
        <f t="shared" si="0"/>
        <v>0.99971233315767749</v>
      </c>
      <c r="S77"/>
      <c r="T77"/>
      <c r="U77"/>
      <c r="V77"/>
      <c r="W77"/>
    </row>
    <row r="78" spans="1:25">
      <c r="B78" s="14" t="s">
        <v>121</v>
      </c>
      <c r="C78" s="12">
        <f>C79-SUM(C42:C44)</f>
        <v>0.14057268838395201</v>
      </c>
      <c r="D78" s="12">
        <f t="shared" ref="D78:Q78" si="1">D79-SUM(D42:D44)</f>
        <v>0.15170973829295778</v>
      </c>
      <c r="E78" s="12">
        <f t="shared" si="1"/>
        <v>9.8002814972517879E-2</v>
      </c>
      <c r="F78" s="12">
        <f t="shared" si="1"/>
        <v>0.24051170122468776</v>
      </c>
      <c r="G78" s="12">
        <f t="shared" si="1"/>
        <v>0.21515710485049414</v>
      </c>
      <c r="H78" s="12">
        <f t="shared" si="1"/>
        <v>0.16073250347956136</v>
      </c>
      <c r="I78" s="12">
        <f t="shared" si="1"/>
        <v>0.12169696575800339</v>
      </c>
      <c r="J78" s="12">
        <f t="shared" si="1"/>
        <v>0.134131148116303</v>
      </c>
      <c r="K78" s="12">
        <f t="shared" si="1"/>
        <v>0.24071961305567879</v>
      </c>
      <c r="L78" s="12">
        <f t="shared" si="1"/>
        <v>0.1960963484364677</v>
      </c>
      <c r="M78" s="12">
        <f t="shared" si="1"/>
        <v>8.9516754125654241E-2</v>
      </c>
      <c r="N78" s="12">
        <f t="shared" si="1"/>
        <v>0.1705146365354924</v>
      </c>
      <c r="O78" s="12">
        <f t="shared" si="1"/>
        <v>0.18583511422569163</v>
      </c>
      <c r="P78" s="12">
        <f t="shared" si="1"/>
        <v>0.19910870050692145</v>
      </c>
      <c r="Q78" s="12">
        <f t="shared" si="1"/>
        <v>0.19676403863184114</v>
      </c>
      <c r="S78"/>
      <c r="T78"/>
      <c r="U78"/>
      <c r="V78"/>
      <c r="W78"/>
      <c r="X78"/>
      <c r="Y78"/>
    </row>
    <row r="79" spans="1:25">
      <c r="B79" s="14" t="s">
        <v>104</v>
      </c>
      <c r="C79" s="13">
        <f>1-C80</f>
        <v>0.1883561743971508</v>
      </c>
      <c r="D79" s="13">
        <f t="shared" ref="D79:Q79" si="2">1-D80</f>
        <v>0.1685909261500893</v>
      </c>
      <c r="E79" s="13">
        <f t="shared" si="2"/>
        <v>0.14576976268728203</v>
      </c>
      <c r="F79" s="13">
        <f t="shared" si="2"/>
        <v>0.2587742344017353</v>
      </c>
      <c r="G79" s="13">
        <f t="shared" si="2"/>
        <v>0.21906358741329324</v>
      </c>
      <c r="H79" s="13">
        <f t="shared" si="2"/>
        <v>0.1851787663682315</v>
      </c>
      <c r="I79" s="13">
        <f t="shared" si="2"/>
        <v>0.15292143281586568</v>
      </c>
      <c r="J79" s="13">
        <f t="shared" si="2"/>
        <v>0.13558756953096196</v>
      </c>
      <c r="K79" s="13">
        <f t="shared" si="2"/>
        <v>0.27605105105105121</v>
      </c>
      <c r="L79" s="13">
        <f t="shared" si="2"/>
        <v>0.21847551228587148</v>
      </c>
      <c r="M79" s="13">
        <f t="shared" si="2"/>
        <v>0.10620181263464834</v>
      </c>
      <c r="N79" s="13">
        <f t="shared" si="2"/>
        <v>0.21518012676824361</v>
      </c>
      <c r="O79" s="13">
        <f t="shared" si="2"/>
        <v>0.20711259674769456</v>
      </c>
      <c r="P79" s="13">
        <f t="shared" si="2"/>
        <v>0.2029978669424819</v>
      </c>
      <c r="Q79" s="13">
        <f t="shared" si="2"/>
        <v>0.20065320506740159</v>
      </c>
      <c r="S79"/>
      <c r="T79"/>
      <c r="U79"/>
      <c r="V79"/>
      <c r="W79"/>
    </row>
    <row r="80" spans="1:25" customFormat="1">
      <c r="B80" s="7" t="s">
        <v>107</v>
      </c>
      <c r="C80" s="13">
        <f>SUM(C12:C37)</f>
        <v>0.8116438256028492</v>
      </c>
      <c r="D80" s="13">
        <f t="shared" ref="D80:Q80" si="3">SUM(D12:D37)</f>
        <v>0.8314090738499107</v>
      </c>
      <c r="E80" s="13">
        <f t="shared" si="3"/>
        <v>0.85423023731271797</v>
      </c>
      <c r="F80" s="13">
        <f t="shared" si="3"/>
        <v>0.7412257655982647</v>
      </c>
      <c r="G80" s="13">
        <f t="shared" si="3"/>
        <v>0.78093641258670676</v>
      </c>
      <c r="H80" s="13">
        <f t="shared" si="3"/>
        <v>0.8148212336317685</v>
      </c>
      <c r="I80" s="13">
        <f t="shared" si="3"/>
        <v>0.84707856718413432</v>
      </c>
      <c r="J80" s="13">
        <f t="shared" si="3"/>
        <v>0.86441243046903804</v>
      </c>
      <c r="K80" s="13">
        <f t="shared" si="3"/>
        <v>0.72394894894894879</v>
      </c>
      <c r="L80" s="13">
        <f t="shared" si="3"/>
        <v>0.78152448771412852</v>
      </c>
      <c r="M80" s="13">
        <f t="shared" si="3"/>
        <v>0.89379818736535166</v>
      </c>
      <c r="N80" s="13">
        <f t="shared" si="3"/>
        <v>0.78481987323175639</v>
      </c>
      <c r="O80" s="13">
        <f t="shared" si="3"/>
        <v>0.79288740325230544</v>
      </c>
      <c r="P80" s="13">
        <f t="shared" si="3"/>
        <v>0.7970021330575181</v>
      </c>
      <c r="Q80" s="13">
        <f t="shared" si="3"/>
        <v>0.79934679493259841</v>
      </c>
    </row>
    <row r="81" spans="2:23">
      <c r="G81" s="15"/>
      <c r="S81"/>
      <c r="T81"/>
      <c r="U81"/>
      <c r="V81"/>
      <c r="W81"/>
    </row>
    <row r="83" spans="2:23">
      <c r="B83" s="30"/>
      <c r="C83" s="31" t="s">
        <v>123</v>
      </c>
      <c r="D83" s="32">
        <v>13</v>
      </c>
      <c r="E83" s="32" t="s">
        <v>111</v>
      </c>
      <c r="F83" s="33" t="s">
        <v>111</v>
      </c>
    </row>
    <row r="84" spans="2:23">
      <c r="B84" s="34"/>
      <c r="C84" s="35" t="s">
        <v>124</v>
      </c>
      <c r="D84" s="36" t="s">
        <v>125</v>
      </c>
      <c r="E84" s="36" t="s">
        <v>118</v>
      </c>
      <c r="F84" s="37" t="s">
        <v>119</v>
      </c>
    </row>
    <row r="85" spans="2:23">
      <c r="B85" s="38" t="s">
        <v>126</v>
      </c>
      <c r="C85" s="39">
        <f>G79</f>
        <v>0.21906358741329324</v>
      </c>
      <c r="D85" s="40">
        <f>O79</f>
        <v>0.20711259674769456</v>
      </c>
      <c r="E85" s="40">
        <f t="shared" ref="E85:F85" si="4">P79</f>
        <v>0.2029978669424819</v>
      </c>
      <c r="F85" s="40">
        <f t="shared" si="4"/>
        <v>0.20065320506740159</v>
      </c>
    </row>
    <row r="86" spans="2:23">
      <c r="B86" s="41" t="s">
        <v>127</v>
      </c>
      <c r="C86" s="42"/>
      <c r="D86" s="36"/>
      <c r="E86" s="36"/>
      <c r="F86" s="37"/>
    </row>
    <row r="87" spans="2:23">
      <c r="B87" s="43" t="s">
        <v>128</v>
      </c>
      <c r="C87" s="44">
        <f>SUM(G42:G44)</f>
        <v>3.9064825627991113E-3</v>
      </c>
      <c r="D87" s="44">
        <f>SUM(O42:O44)</f>
        <v>2.1277482522002917E-2</v>
      </c>
      <c r="E87" s="44">
        <f t="shared" ref="E87:F87" si="5">SUM(P42:P44)</f>
        <v>3.8891664355604496E-3</v>
      </c>
      <c r="F87" s="44">
        <f t="shared" si="5"/>
        <v>3.8891664355604496E-3</v>
      </c>
    </row>
    <row r="88" spans="2:23">
      <c r="B88" s="38" t="s">
        <v>129</v>
      </c>
      <c r="C88" s="39">
        <f>C85-C87</f>
        <v>0.21515710485049414</v>
      </c>
      <c r="D88" s="39">
        <f t="shared" ref="D88:F88" si="6">D85-D87</f>
        <v>0.18583511422569163</v>
      </c>
      <c r="E88" s="39">
        <f t="shared" si="6"/>
        <v>0.19910870050692145</v>
      </c>
      <c r="F88" s="45">
        <f t="shared" si="6"/>
        <v>0.19676403863184114</v>
      </c>
    </row>
    <row r="89" spans="2:23">
      <c r="B89" s="43" t="s">
        <v>130</v>
      </c>
      <c r="C89" s="46">
        <f>G52</f>
        <v>1.4593462735250192E-2</v>
      </c>
      <c r="D89" s="47">
        <f>O52</f>
        <v>1.4543077751193654E-2</v>
      </c>
      <c r="E89" s="47">
        <f t="shared" ref="E89:F89" si="7">P52</f>
        <v>2.3986002123444646E-2</v>
      </c>
      <c r="F89" s="48">
        <f t="shared" si="7"/>
        <v>2.4403105158604957E-2</v>
      </c>
    </row>
    <row r="90" spans="2:23">
      <c r="B90" s="43" t="s">
        <v>131</v>
      </c>
      <c r="C90" s="46">
        <f>G57</f>
        <v>4.3115144637894287E-2</v>
      </c>
      <c r="D90" s="47">
        <f>O57</f>
        <v>2.6770569602161943E-2</v>
      </c>
      <c r="E90" s="47">
        <f t="shared" ref="E90:F90" si="8">P57</f>
        <v>3.3923260967133523E-2</v>
      </c>
      <c r="F90" s="48">
        <f t="shared" si="8"/>
        <v>3.5488469541081751E-2</v>
      </c>
    </row>
    <row r="91" spans="2:23">
      <c r="B91" s="43" t="s">
        <v>132</v>
      </c>
      <c r="C91" s="46">
        <f>G63</f>
        <v>2.3619369409481842E-2</v>
      </c>
      <c r="D91" s="47">
        <f>O63</f>
        <v>1.4805524765959864E-2</v>
      </c>
      <c r="E91" s="47">
        <f t="shared" ref="E91:F91" si="9">P63</f>
        <v>2.3512701141868594E-2</v>
      </c>
      <c r="F91" s="48">
        <f t="shared" si="9"/>
        <v>2.3947493907429292E-2</v>
      </c>
    </row>
    <row r="92" spans="2:23">
      <c r="B92" s="34" t="s">
        <v>133</v>
      </c>
      <c r="C92" s="46">
        <f>G65</f>
        <v>1.2707305551527118E-2</v>
      </c>
      <c r="D92" s="47">
        <f>O65</f>
        <v>1.0479660204652144E-2</v>
      </c>
      <c r="E92" s="47">
        <f t="shared" ref="E92:F92" si="10">P65</f>
        <v>9.9922517981250181E-3</v>
      </c>
      <c r="F92" s="48">
        <f t="shared" si="10"/>
        <v>1.0475377926649234E-2</v>
      </c>
    </row>
    <row r="93" spans="2:23">
      <c r="B93" s="49" t="s">
        <v>134</v>
      </c>
      <c r="C93" s="50">
        <f>G38</f>
        <v>1.0696987661105726E-3</v>
      </c>
      <c r="D93" s="51">
        <f>O38</f>
        <v>4.1320354243906364E-3</v>
      </c>
      <c r="E93" s="51">
        <f t="shared" ref="E93:F93" si="11">P38</f>
        <v>2.4955010976473154E-3</v>
      </c>
      <c r="F93" s="52">
        <f t="shared" si="11"/>
        <v>2.416452838095098E-3</v>
      </c>
    </row>
    <row r="94" spans="2:23">
      <c r="B94" s="49" t="s">
        <v>135</v>
      </c>
      <c r="C94" s="53">
        <f>G80</f>
        <v>0.78093641258670676</v>
      </c>
      <c r="D94" s="54">
        <f>O80</f>
        <v>0.79288740325230544</v>
      </c>
      <c r="E94" s="54">
        <f t="shared" ref="E94:F94" si="12">P80</f>
        <v>0.7970021330575181</v>
      </c>
      <c r="F94" s="55">
        <f t="shared" si="12"/>
        <v>0.79934679493259841</v>
      </c>
    </row>
    <row r="95" spans="2:23">
      <c r="B95" s="56" t="s">
        <v>127</v>
      </c>
      <c r="C95" s="42"/>
      <c r="D95" s="36"/>
      <c r="E95" s="36"/>
      <c r="F95" s="37"/>
    </row>
    <row r="96" spans="2:23">
      <c r="B96" s="57" t="s">
        <v>136</v>
      </c>
      <c r="C96" s="46">
        <f>G12</f>
        <v>0.31333811657367339</v>
      </c>
      <c r="D96" s="47">
        <f>O12</f>
        <v>0.29677543561094444</v>
      </c>
      <c r="E96" s="47">
        <f t="shared" ref="E96:F96" si="13">P12</f>
        <v>0.29633965759301789</v>
      </c>
      <c r="F96" s="48">
        <f t="shared" si="13"/>
        <v>0.29600789045409265</v>
      </c>
    </row>
    <row r="97" spans="2:6">
      <c r="B97" s="57" t="s">
        <v>137</v>
      </c>
      <c r="C97" s="46">
        <f>G16</f>
        <v>0.29941982008570822</v>
      </c>
      <c r="D97" s="47">
        <f>O16</f>
        <v>0.33745272680132876</v>
      </c>
      <c r="E97" s="47">
        <f t="shared" ref="E97:F97" si="14">P16</f>
        <v>0.34860448963759172</v>
      </c>
      <c r="F97" s="48">
        <f t="shared" si="14"/>
        <v>0.35846880898265898</v>
      </c>
    </row>
    <row r="98" spans="2:6">
      <c r="B98" s="57" t="s">
        <v>138</v>
      </c>
      <c r="C98" s="46">
        <f>G22</f>
        <v>1.5298736257725062E-2</v>
      </c>
      <c r="D98" s="47">
        <f>O22</f>
        <v>1.5526771000759412E-2</v>
      </c>
      <c r="E98" s="47">
        <f t="shared" ref="E98:F98" si="15">P22</f>
        <v>1.2969592063850968E-2</v>
      </c>
      <c r="F98" s="48">
        <f t="shared" si="15"/>
        <v>1.3477111420596558E-2</v>
      </c>
    </row>
    <row r="99" spans="2:6">
      <c r="B99" s="58" t="s">
        <v>139</v>
      </c>
      <c r="C99" s="44">
        <f>G24</f>
        <v>2.4675074653321086E-2</v>
      </c>
      <c r="D99" s="59">
        <f>O24</f>
        <v>2.2989208740854125E-2</v>
      </c>
      <c r="E99" s="59">
        <f t="shared" ref="E99:F99" si="16">P24</f>
        <v>2.8938323752797483E-2</v>
      </c>
      <c r="F99" s="60">
        <f t="shared" si="16"/>
        <v>2.9021317178572873E-2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2021-08-22T18:28:32Z</dcterms:modified>
</cp:coreProperties>
</file>